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8" yWindow="-108" windowWidth="23256" windowHeight="12576" tabRatio="832" activeTab="2"/>
  </bookViews>
  <sheets>
    <sheet name="Tüm PG" sheetId="21" r:id="rId1"/>
    <sheet name="PG Grafik" sheetId="22" r:id="rId2"/>
    <sheet name="Gerileme ve Sapma Grafiği" sheetId="2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3" l="1"/>
  <c r="C3" i="23" s="1"/>
  <c r="J79" i="21"/>
  <c r="H38" i="21"/>
  <c r="J50" i="21"/>
  <c r="H50" i="21"/>
  <c r="B6" i="22"/>
  <c r="C6" i="22"/>
  <c r="D6" i="22"/>
  <c r="E6" i="22"/>
  <c r="F6" i="22"/>
  <c r="G6" i="22"/>
  <c r="H6" i="22"/>
  <c r="I3" i="22"/>
  <c r="B13" i="22" s="1"/>
  <c r="I4" i="22"/>
  <c r="B14" i="22" s="1"/>
  <c r="I5" i="22"/>
  <c r="B15" i="22" s="1"/>
  <c r="I2" i="22"/>
  <c r="B12" i="22" s="1"/>
  <c r="J75" i="21"/>
  <c r="H75" i="21"/>
  <c r="J74" i="21"/>
  <c r="H74" i="21"/>
  <c r="J73" i="21"/>
  <c r="H73" i="21"/>
  <c r="J72" i="21"/>
  <c r="H72" i="21"/>
  <c r="J71" i="21"/>
  <c r="H71" i="21"/>
  <c r="J70" i="21"/>
  <c r="H70" i="21"/>
  <c r="J69" i="21"/>
  <c r="H69" i="21"/>
  <c r="J68" i="21"/>
  <c r="H68" i="21"/>
  <c r="J67" i="21"/>
  <c r="H67" i="21"/>
  <c r="J66" i="21"/>
  <c r="H66" i="21"/>
  <c r="J65" i="21"/>
  <c r="H65" i="21"/>
  <c r="J64" i="21"/>
  <c r="H64" i="21"/>
  <c r="J63" i="21"/>
  <c r="H63" i="21"/>
  <c r="J62" i="21"/>
  <c r="H62" i="21"/>
  <c r="J61" i="21"/>
  <c r="H61" i="21"/>
  <c r="J60" i="21"/>
  <c r="H60" i="21"/>
  <c r="J59" i="21"/>
  <c r="H59" i="21"/>
  <c r="J58" i="21"/>
  <c r="H58" i="21"/>
  <c r="J57" i="21"/>
  <c r="H57" i="21"/>
  <c r="J56" i="21"/>
  <c r="H56" i="21"/>
  <c r="J55" i="21"/>
  <c r="H55" i="21"/>
  <c r="J54" i="21"/>
  <c r="H54" i="21"/>
  <c r="J53" i="21"/>
  <c r="H53" i="21"/>
  <c r="J52" i="21"/>
  <c r="H52" i="21"/>
  <c r="J51" i="21"/>
  <c r="H51" i="21"/>
  <c r="J49" i="21"/>
  <c r="H49" i="21"/>
  <c r="J48" i="21"/>
  <c r="H48" i="21"/>
  <c r="J47" i="21"/>
  <c r="H47" i="21"/>
  <c r="J46" i="21"/>
  <c r="H46" i="21"/>
  <c r="J45" i="21"/>
  <c r="H45" i="21"/>
  <c r="J44" i="21"/>
  <c r="H44" i="21"/>
  <c r="J43" i="21"/>
  <c r="H43" i="21"/>
  <c r="J42" i="21"/>
  <c r="H42" i="21"/>
  <c r="J41" i="21"/>
  <c r="H41" i="21"/>
  <c r="J40" i="21"/>
  <c r="H40" i="21"/>
  <c r="J39" i="21"/>
  <c r="H39" i="21"/>
  <c r="J38" i="21"/>
  <c r="J37" i="21"/>
  <c r="H37" i="21"/>
  <c r="J36" i="21"/>
  <c r="H36" i="21"/>
  <c r="J35" i="21"/>
  <c r="H35" i="21"/>
  <c r="J34" i="21"/>
  <c r="H34" i="21"/>
  <c r="J33" i="21"/>
  <c r="H33" i="21"/>
  <c r="J32" i="21"/>
  <c r="H32" i="21"/>
  <c r="J31" i="21"/>
  <c r="H31" i="21"/>
  <c r="J30" i="21"/>
  <c r="H30" i="21"/>
  <c r="J29" i="21"/>
  <c r="H29" i="21"/>
  <c r="J28" i="21"/>
  <c r="H28" i="21"/>
  <c r="J27" i="21"/>
  <c r="H27" i="21"/>
  <c r="J26" i="21"/>
  <c r="H26" i="21"/>
  <c r="J25" i="21"/>
  <c r="H25" i="21"/>
  <c r="J24" i="21"/>
  <c r="H24" i="21"/>
  <c r="J23" i="21"/>
  <c r="H23" i="21"/>
  <c r="J22" i="21"/>
  <c r="H22" i="21"/>
  <c r="J21" i="21"/>
  <c r="H21" i="21"/>
  <c r="J20" i="21"/>
  <c r="H20" i="21"/>
  <c r="J19" i="21"/>
  <c r="H19" i="21"/>
  <c r="J18" i="21"/>
  <c r="H18" i="21"/>
  <c r="J17" i="21"/>
  <c r="H17" i="21"/>
  <c r="J16" i="21"/>
  <c r="H16" i="21"/>
  <c r="J15" i="21"/>
  <c r="H15" i="21"/>
  <c r="J11" i="21"/>
  <c r="H11" i="21"/>
  <c r="J10" i="21"/>
  <c r="H10" i="21"/>
  <c r="J14" i="21"/>
  <c r="H14" i="21"/>
  <c r="J13" i="21"/>
  <c r="H13" i="21"/>
  <c r="J12" i="21"/>
  <c r="H12" i="21"/>
  <c r="J9" i="21"/>
  <c r="H9" i="21"/>
  <c r="J8" i="21"/>
  <c r="H8" i="21"/>
  <c r="J7" i="21"/>
  <c r="H7" i="21"/>
  <c r="J6" i="21"/>
  <c r="H6" i="21"/>
  <c r="J5" i="21"/>
  <c r="H5" i="21"/>
  <c r="J4" i="21"/>
  <c r="H4" i="21"/>
  <c r="J3" i="21"/>
  <c r="H3" i="21"/>
  <c r="J2" i="21"/>
  <c r="H2" i="21"/>
  <c r="C4" i="23" l="1"/>
  <c r="C2" i="23"/>
  <c r="C5" i="23"/>
  <c r="C6" i="23"/>
  <c r="P2" i="21"/>
  <c r="J80" i="21"/>
  <c r="J78" i="21"/>
  <c r="J81" i="21"/>
  <c r="I6" i="22"/>
  <c r="B16" i="22" s="1"/>
  <c r="J82" i="21" l="1"/>
</calcChain>
</file>

<file path=xl/sharedStrings.xml><?xml version="1.0" encoding="utf-8"?>
<sst xmlns="http://schemas.openxmlformats.org/spreadsheetml/2006/main" count="133" uniqueCount="127">
  <si>
    <t>Performans Göstergeleri</t>
  </si>
  <si>
    <t>Hedefe Etkisi</t>
  </si>
  <si>
    <t>Başlangıç Değeri (2018)</t>
  </si>
  <si>
    <t>2020 Gerçekleşme</t>
  </si>
  <si>
    <t>2023 Hedef</t>
  </si>
  <si>
    <t>2023 Gösterge Hedefine Ulaşma Oranı (%)</t>
  </si>
  <si>
    <t xml:space="preserve">PG 1.1.1 Bir eğitim ve öğretim döneminde bilimsel, kültürel, sanatsal ve sportif alanlarda en az bir faaliyete katılan öğrenci oranı (%)  </t>
  </si>
  <si>
    <t>1.1.1.1 İlkokul</t>
  </si>
  <si>
    <t>1.1.1.2 Ortaokul</t>
  </si>
  <si>
    <t>1.1.1.3 Lise</t>
  </si>
  <si>
    <t>PG 1.1.2 Öğrenci başına okunan kitap sayısı</t>
  </si>
  <si>
    <t>1.1.2.1 İlkokul</t>
  </si>
  <si>
    <t>1.1.2.2 Ortaokul</t>
  </si>
  <si>
    <t>1.1.2.3 Lise</t>
  </si>
  <si>
    <t>PG 1.2. 1.Yabancı dil dersi yılsonu puan ortalaması</t>
  </si>
  <si>
    <t>PG 1.2.2. Yabancı dil eğitimine yönelik olarak yapılan etkinlik sayısı (konferans, çalıştay, sergi, yayın vb.)</t>
  </si>
  <si>
    <t>PG 2.1.1. Lisansüstü eğitim alan personel oranı (%)</t>
  </si>
  <si>
    <t>PG 2.1.2. Yönetici cinsiyet oranı (%)</t>
  </si>
  <si>
    <t>PG 2.1.3. Ücretli öğretmen oranı (%)</t>
  </si>
  <si>
    <t>PG 2.2.1 İzleme Değerlendirme sürecine veri aktaran kurum oranı</t>
  </si>
  <si>
    <t>PG 2.2.2 Planlı yönetim, bütçe uygulamaları vb. eğitimler almış yönetici oranı</t>
  </si>
  <si>
    <t>PG 3.1.1 3-5 yaş grubu okullaşma oranı (%)</t>
  </si>
  <si>
    <t>PG 3.1.2 İlkokul birinci sınıf öğrencilerinden en az bir yıl okul öncesi eğitim almış olanların oranı (%)</t>
  </si>
  <si>
    <t>PG 3.1.3 Erken çocukluk eğitiminde desteklenen şartları elverişsiz ailelerin oranı (%)</t>
  </si>
  <si>
    <t>PG 3.1.4 Özel eğitime ihtiyaç duyan öğrencilerin uyumunun sağlanmasına yönelik öğretmen eğitimlerine katılan okul öncesi öğretmeni oranı (%)</t>
  </si>
  <si>
    <t>PG 3.2.1 İkili eğitim kapsamındaki okullara devam eden öğrenci oranı (%)</t>
  </si>
  <si>
    <t>PG 3.2.2 Temel eğitimde 20 gün ve üzeri devamsız öğrenci oranı</t>
  </si>
  <si>
    <t>PG 3.2.2.1 İlkokulda 20 gün ve üzeri devamsız öğrenci oranı (%)</t>
  </si>
  <si>
    <t>PG 3.2.2.2 Ortaokulda 20 gün ve üzeri devamsız öğrenci oranı (%)</t>
  </si>
  <si>
    <t>PG 3.2.3 Temel eğitimde okullaşma oranı (%)</t>
  </si>
  <si>
    <t>PG 3.2.3.1 6-9 yaş grubu okullaşma oranı (%)</t>
  </si>
  <si>
    <t>PG 3.2.3.2. 10-13 yaş grubu okullaşma oranı (%)</t>
  </si>
  <si>
    <t>PG 3.2.4 Temel eğitimde öğrenci sayısı 30’dan fazla olan şube oranı (%)</t>
  </si>
  <si>
    <t>PG 3.2.4.1 İlkokulda öğrenci sayısı 30’dan fazla olan şube oranı (%)</t>
  </si>
  <si>
    <t>PG 3.2.4.2 Ortaokulda öğrenci sayısı 30’dan fazla olan şube oranı (%)</t>
  </si>
  <si>
    <t>PG 3.3.1 Eğitim kayıt bölgelerinde kurulan okul ve mahalle spor kulüplerinden yararlanan öğrenci oranı (%)</t>
  </si>
  <si>
    <t>PG 3.3.2 Birleştirilmiş sınıfların öğretmenlerinden eğitim faaliyetlerine katılan öğretmenlerin oranı (%)</t>
  </si>
  <si>
    <t>PG 3.3.3 Destek programına katılan öğrencilerden hedeflenen başarıya ulaşan öğrencilerin oranı (%)</t>
  </si>
  <si>
    <t>PG 4.1.1 14-17 yaş grubu okullaşma oranı (%)</t>
  </si>
  <si>
    <t>PG 4.1.2 Örgün ortaöğretimde 20 gün ve üzeri devamsız öğrenci oranı (%)</t>
  </si>
  <si>
    <t>PG 4.1.3 Ortaöğretimde sınıf tekrar oranı (9. Sınıf) (%)</t>
  </si>
  <si>
    <t>PG 4.1.4 İkili eğitim kapsamındaki okullara devam eden öğrenci oranı (%)</t>
  </si>
  <si>
    <t>PG 4.1.5 Pansiyon doluluk oranı (%)</t>
  </si>
  <si>
    <t>PG 4.2.1 Yükseköğretime hazırlık ve uyum programı uygulayan okul oranı (%)</t>
  </si>
  <si>
    <t>PG 4.2.2 Ulusal ve uluslararası projelere katılan öğrenci oranı (%)</t>
  </si>
  <si>
    <t>PG 4.2.3 Tasarım-beceri atölyesi açılan okul oranı (%)</t>
  </si>
  <si>
    <t>PG 4.2.4 Toplumsal sorumluluk ve gönüllülük programlarına katılan öğrenci oranı (%)</t>
  </si>
  <si>
    <t>PG 4.3.1 Fen ve sosyal bilimler liselerinde yürütülen proje sayısı</t>
  </si>
  <si>
    <t xml:space="preserve">PG 4.3.2 Fen ve sosyal bilimler liseleri ile üniversiteler arasında imzalanan protokol sayısı </t>
  </si>
  <si>
    <t>PG 4.3.3 Fen ve sosyal bilimler liselerinde ders ve proje etkinliklerine katılan öğretim üyesi sayısı</t>
  </si>
  <si>
    <t>PG 4.3.4 Yükseköğretim kurumlarınca düzenlenen bilimsel etkinliklere katılan fen ve sosyal bilimler lisesi öğrenci oranı (%)</t>
  </si>
  <si>
    <t>PG 4.4.1 İmam hatip okullarında yaz okullarına katılan öğrenci sayısı</t>
  </si>
  <si>
    <t>PG 4.4.2 Yabancı dil dersi yılsonu puanı ortalaması</t>
  </si>
  <si>
    <t>PG 4.4.2.1 Ortaokul</t>
  </si>
  <si>
    <t>PG 4.4.2.2 Ortaöğretim</t>
  </si>
  <si>
    <t>PG 4.4.3 Yükseköğretim kurumları tarafından düzenlenen etkinliklere katılan öğrenci sayısı</t>
  </si>
  <si>
    <t>PG 5.1.1 Rehberlik öğretmenlerinden mesleki gelişime yönelik hizmet içi eğitime katılanların oranı (%)</t>
  </si>
  <si>
    <t xml:space="preserve">PG 5.2.1 Kaynaştırma/bütünleştirme uygulamaları ile ilgili hizmet içi eğitim verilen öğretmen sayısı </t>
  </si>
  <si>
    <t>PG 5.2.2 Engellilerin kullanımına uygun asansör/lift, rampa ve tuvaleti olan okul sayısı</t>
  </si>
  <si>
    <t>PG 5.3.1 Bilim ve sanat merkezleri grup tarama uygulaması yapılan öğrenci oranı (%)</t>
  </si>
  <si>
    <t>PG 5.3.2 Bilim ve sanat merkezi öğrencilerinin programlara devam oranı (%)</t>
  </si>
  <si>
    <t>PG 5.3.3 Öğretim kademelerinde özel yeteneklilere yönelik açılan destek eğitim odalarında derslere katılan öğrenci sayısı</t>
  </si>
  <si>
    <t>PG 5.3.4 Temel Eğitimde ileri öğrenme ortamları (FCL) için oluşturulan sınıf ortamlarının oranı</t>
  </si>
  <si>
    <t xml:space="preserve">*PG 6.1.1 İşletmelerin ve mezunların mesleki ve teknik eğitime ilişkin memnuniyet oranı (%) </t>
  </si>
  <si>
    <t>İşletmelerin memnuniyet oranı (%)</t>
  </si>
  <si>
    <t>Mezunların memnuniyet oranı (%)</t>
  </si>
  <si>
    <t>PG 6.1.2 Kariyer rehberliği kapsamında Genel Beceri Test Seti uygulanan öğrenci sayısı</t>
  </si>
  <si>
    <t>PG 6.1.3 Özel burs alan mesleki ve teknik ortaöğretim öğrenci sayısı</t>
  </si>
  <si>
    <t>PG 6.1.4 Önceki öğrenmelerin tanınması kapsamında düzenlenen belge sayısı</t>
  </si>
  <si>
    <t>PG 6.2.1 Mesleki ve Teknik eğitim kurumlarında açılan yeni program sayısı (Alan/dal)</t>
  </si>
  <si>
    <t>PG 6.2.2 Mesleki ve Teknik eğitimde oluşturulan yeni modül sayısı</t>
  </si>
  <si>
    <t>PG 6.2.3 Gerçek iş ortamlarında mesleki gelişim faaliyetlerine katılan öğretmen sayısı</t>
  </si>
  <si>
    <t>PG 6.3.1 Organize sanayi bölgelerinde bulunan mesleki ve teknik ortaöğretim kurumu sayısı</t>
  </si>
  <si>
    <t>PG 6.3.2 Sektörle iş birliği kapsamında yapılan protokol sayısı</t>
  </si>
  <si>
    <t>PG 6.3.3 Buluş, patent ve faydalı model başvurusu yapan mesleki ve teknik eğitim kurumu öğrencisi ve öğretmeni sayısı</t>
  </si>
  <si>
    <t>PG 6.3.4 Mesleki ve Teknik Eğitim kurumlarında döner sermaye kapsamında elde edilen gelir miktarının oranı</t>
  </si>
  <si>
    <t>PG 6.4.1 Hayat boyu öğrenmeye katılım oranı (%)</t>
  </si>
  <si>
    <t>PG 6.4.2 Hayat boyu öğrenme kapsamındaki kursları tamamlama oranı (%)</t>
  </si>
  <si>
    <t>PG 6.4.3 Hayat boyu öğrenme kurslarından yararlanma oranı (%)</t>
  </si>
  <si>
    <t>PG 6.4.4 Sakarya’daki geçici koruma altındaki 5-17 yaş grubundaki yabancı öğrencilerin okullaşma oranı (%)</t>
  </si>
  <si>
    <t>PG 7.1.1 Özel okul öncesi eğitim okullarında bulunan öğrencilerin oranı (%)</t>
  </si>
  <si>
    <t>PG 7.1.2 Özel ilkokullarda bulunan öğrencilerin oranı (%)</t>
  </si>
  <si>
    <t>PG 7.1.3 Özel ortaokullarda bulunan öğrencilerin oranı (%)</t>
  </si>
  <si>
    <t>PG 7.1.4 Özel ortaöğretim okullarında bulunan öğrencilerin oranı (%)</t>
  </si>
  <si>
    <t>PG 7.2.1 Uzaktan eğitim veren özel öğretim kurumlarından sertifika alan kişi sayısı</t>
  </si>
  <si>
    <t>PG 1.1.3 Ortaöğretime merkezi sınavla yerleşen öğrenci sayısı</t>
  </si>
  <si>
    <t>PG 1.1.4 Tasarım Beceri Atölyesi kurulan okul sayısı</t>
  </si>
  <si>
    <t>Gerileme</t>
  </si>
  <si>
    <t>Hedeften büyük oranda sapma</t>
  </si>
  <si>
    <t>Acil ve birinci öncelikli müdahale alanı</t>
  </si>
  <si>
    <t>%0-49</t>
  </si>
  <si>
    <t>Hedeften sapma</t>
  </si>
  <si>
    <t>Birinci öncelikli müdahale alanı</t>
  </si>
  <si>
    <t>%50-89,99</t>
  </si>
  <si>
    <t>Kısmi-Makul düzeyde hedefe ulaşma</t>
  </si>
  <si>
    <t>İkinci öncelikli müdahale alanı</t>
  </si>
  <si>
    <t>%90 ve üzeri</t>
  </si>
  <si>
    <t>Hedefe ulaşma</t>
  </si>
  <si>
    <t>Mevcut durumun korunması</t>
  </si>
  <si>
    <t>Gerçekleşme Dilimleri</t>
  </si>
  <si>
    <t>Amaç 1</t>
  </si>
  <si>
    <t>Amaç 2</t>
  </si>
  <si>
    <t>Amaç 3</t>
  </si>
  <si>
    <t>Amaç 4</t>
  </si>
  <si>
    <t>Amaç 5</t>
  </si>
  <si>
    <t>Amaç 6</t>
  </si>
  <si>
    <t>Amaç 7</t>
  </si>
  <si>
    <t>Toplam</t>
  </si>
  <si>
    <t>% 0 veya daha az gerçekleşme</t>
  </si>
  <si>
    <t>% 0 ve% 49,99 arasında  gerçekleşme</t>
  </si>
  <si>
    <t>% 90 veya daha fazla gerçekleşme</t>
  </si>
  <si>
    <t>TOPLAM</t>
  </si>
  <si>
    <t>% 0 ve % 49,99 arasında  gerçekleşme</t>
  </si>
  <si>
    <t>% 50 ve % 89,99 arasında  gerçekleşme</t>
  </si>
  <si>
    <t>Durumu</t>
  </si>
  <si>
    <t>Sayı</t>
  </si>
  <si>
    <t>2021 Gerçekleşme</t>
  </si>
  <si>
    <t>2021 Gösterge Hedefine Ulaşma Oranı (%)</t>
  </si>
  <si>
    <t>2021 Hedef</t>
  </si>
  <si>
    <t>2021 Yılı İzleme PG Genel Gerçekleşme Oranı</t>
  </si>
  <si>
    <t>H ve J Sutunları haricindeki değerleri 
stratejik planınıza göre giriniz.</t>
  </si>
  <si>
    <t>Veri girişi yaptığınız hücrenin veri türünü girdiğiniz veri türüne göre hücre biçimlendirme sekmesinden değiştiriniz.</t>
  </si>
  <si>
    <t>Sebep 1</t>
  </si>
  <si>
    <t>Sebep 2</t>
  </si>
  <si>
    <t>Sebep 3</t>
  </si>
  <si>
    <t>Sebep 4</t>
  </si>
  <si>
    <t>Sebep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</si>
</sst>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Book Antiqua"/>
      <family val="1"/>
      <charset val="162"/>
    </font>
    <font>
      <sz val="10"/>
      <color theme="1"/>
      <name val="Book Antiqua"/>
      <family val="1"/>
      <charset val="162"/>
    </font>
    <font>
      <sz val="10"/>
      <color rgb="FF000000"/>
      <name val="Book Antiqua"/>
      <family val="1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theme="0"/>
      <name val="Book Antiqua"/>
      <family val="1"/>
      <charset val="162"/>
    </font>
    <font>
      <sz val="10"/>
      <name val="Book Antiqua"/>
      <family val="1"/>
      <charset val="162"/>
    </font>
    <font>
      <sz val="11"/>
      <color theme="1"/>
      <name val="Book Antiqua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Book Antiqua"/>
      <family val="1"/>
      <charset val="162"/>
    </font>
    <font>
      <b/>
      <sz val="10"/>
      <color theme="1"/>
      <name val="Book Antiqua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A0C5E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 wrapText="1"/>
    </xf>
    <xf numFmtId="9" fontId="15" fillId="7" borderId="1" xfId="1" applyFont="1" applyFill="1" applyBorder="1" applyAlignment="1">
      <alignment horizontal="center" vertical="center"/>
    </xf>
    <xf numFmtId="10" fontId="15" fillId="7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0" fillId="0" borderId="0" xfId="0" applyFill="1"/>
    <xf numFmtId="9" fontId="6" fillId="0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9" fontId="15" fillId="7" borderId="8" xfId="1" applyFont="1" applyFill="1" applyBorder="1" applyAlignment="1">
      <alignment horizontal="center" vertical="center"/>
    </xf>
    <xf numFmtId="9" fontId="6" fillId="0" borderId="9" xfId="1" applyFont="1" applyFill="1" applyBorder="1" applyAlignment="1">
      <alignment horizontal="center" vertical="center"/>
    </xf>
    <xf numFmtId="9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4" fillId="0" borderId="6" xfId="1" applyFont="1" applyFill="1" applyBorder="1" applyAlignment="1">
      <alignment horizontal="center" vertical="center"/>
    </xf>
    <xf numFmtId="9" fontId="19" fillId="4" borderId="1" xfId="1" applyFont="1" applyFill="1" applyBorder="1" applyAlignment="1">
      <alignment horizontal="center" vertical="center"/>
    </xf>
    <xf numFmtId="9" fontId="6" fillId="8" borderId="1" xfId="1" applyFont="1" applyFill="1" applyBorder="1" applyAlignment="1">
      <alignment horizontal="center" vertical="center"/>
    </xf>
    <xf numFmtId="9" fontId="15" fillId="8" borderId="1" xfId="1" applyFont="1" applyFill="1" applyBorder="1" applyAlignment="1">
      <alignment horizontal="center" vertical="center"/>
    </xf>
    <xf numFmtId="0" fontId="5" fillId="0" borderId="0" xfId="0" applyFont="1" applyFill="1"/>
    <xf numFmtId="9" fontId="15" fillId="0" borderId="1" xfId="1" applyFont="1" applyFill="1" applyBorder="1" applyAlignment="1">
      <alignment horizontal="center" vertical="center"/>
    </xf>
    <xf numFmtId="9" fontId="15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15" fillId="7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9" fontId="0" fillId="0" borderId="0" xfId="1" applyFont="1"/>
    <xf numFmtId="10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2020 Yılı Performans Göstergeleri Hedef Gerçekleşme</a:t>
            </a:r>
            <a:r>
              <a:rPr lang="tr-TR" baseline="0"/>
              <a:t> Yüzdeleri</a:t>
            </a:r>
            <a:endParaRPr lang="tr-TR"/>
          </a:p>
        </c:rich>
      </c:tx>
      <c:layout>
        <c:manualLayout>
          <c:xMode val="edge"/>
          <c:yMode val="edge"/>
          <c:x val="0.1413678915135608"/>
          <c:y val="1.81159420289855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F14-4461-B96E-9F4181FDD45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14-4461-B96E-9F4181FDD45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F14-4461-B96E-9F4181FDD459}"/>
              </c:ext>
            </c:extLst>
          </c:dPt>
          <c:dPt>
            <c:idx val="3"/>
            <c:bubble3D val="0"/>
            <c:explosion val="1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14-4461-B96E-9F4181FDD45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 Grafik'!$A$12:$A$15</c:f>
              <c:strCache>
                <c:ptCount val="4"/>
                <c:pt idx="0">
                  <c:v>% 0 veya daha az gerçekleşme</c:v>
                </c:pt>
                <c:pt idx="1">
                  <c:v>% 0 ve % 49,99 arasında  gerçekleşme</c:v>
                </c:pt>
                <c:pt idx="2">
                  <c:v>% 50 ve % 89,99 arasında  gerçekleşme</c:v>
                </c:pt>
                <c:pt idx="3">
                  <c:v>% 90 veya daha fazla gerçekleşme</c:v>
                </c:pt>
              </c:strCache>
              <c:extLst xmlns:c16r2="http://schemas.microsoft.com/office/drawing/2015/06/chart"/>
            </c:strRef>
          </c:cat>
          <c:val>
            <c:numRef>
              <c:f>'PG Grafik'!$I$2:$I$5</c:f>
              <c:numCache>
                <c:formatCode>General</c:formatCode>
                <c:ptCount val="4"/>
                <c:pt idx="0">
                  <c:v>18</c:v>
                </c:pt>
                <c:pt idx="1">
                  <c:v>11</c:v>
                </c:pt>
                <c:pt idx="2">
                  <c:v>9</c:v>
                </c:pt>
                <c:pt idx="3">
                  <c:v>27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4-4461-B96E-9F4181FDD4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'PG Grafik'!$I$2:$I$5</c15:sqref>
                        </c15:formulaRef>
                      </c:ext>
                    </c:extLst>
                    <c:strCache>
                      <c:ptCount val="4"/>
                      <c:pt idx="0">
                        <c:v>18</c:v>
                      </c:pt>
                      <c:pt idx="1">
                        <c:v>11</c:v>
                      </c:pt>
                      <c:pt idx="2">
                        <c:v>9</c:v>
                      </c:pt>
                      <c:pt idx="3">
                        <c:v>27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9-0B83-486B-AD4E-C5291349672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9F14-4461-B96E-9F4181FDD45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38-4133-95D6-41ADCA3079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DD5-4FAB-922D-A69CEED879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38-4133-95D6-41ADCA3079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38-4133-95D6-41ADCA3079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E51-406D-BB7C-95156B9610C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'Gerileme ve Sapma Grafiği'!$A$2:$A$6</c:f>
              <c:strCache>
                <c:ptCount val="5"/>
                <c:pt idx="0">
                  <c:v>Sebep 1</c:v>
                </c:pt>
                <c:pt idx="1">
                  <c:v>Sebep 2</c:v>
                </c:pt>
                <c:pt idx="2">
                  <c:v>Sebep 3</c:v>
                </c:pt>
                <c:pt idx="3">
                  <c:v>Sebep 4</c:v>
                </c:pt>
                <c:pt idx="4">
                  <c:v>Sebep 5</c:v>
                </c:pt>
              </c:strCache>
            </c:strRef>
          </c:cat>
          <c:val>
            <c:numRef>
              <c:f>'Gerileme ve Sapma Grafiği'!$B$2:$B$6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16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D5-4FAB-922D-A69CEED879F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30480</xdr:rowOff>
    </xdr:from>
    <xdr:to>
      <xdr:col>17</xdr:col>
      <xdr:colOff>304800</xdr:colOff>
      <xdr:row>12</xdr:row>
      <xdr:rowOff>60960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77EB7591-C514-4784-8674-35132C666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220980</xdr:colOff>
      <xdr:row>3</xdr:row>
      <xdr:rowOff>167640</xdr:rowOff>
    </xdr:from>
    <xdr:to>
      <xdr:col>13</xdr:col>
      <xdr:colOff>220980</xdr:colOff>
      <xdr:row>21</xdr:row>
      <xdr:rowOff>167640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E2DA426C-6FBB-46AE-961E-5E2919490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2"/>
  <sheetViews>
    <sheetView topLeftCell="A73" zoomScale="85" zoomScaleNormal="85" zoomScaleSheetLayoutView="100" workbookViewId="0">
      <selection activeCell="P9" sqref="P9"/>
    </sheetView>
  </sheetViews>
  <sheetFormatPr defaultColWidth="8.88671875" defaultRowHeight="13.8" x14ac:dyDescent="0.3"/>
  <cols>
    <col min="1" max="1" width="31.6640625" style="2" customWidth="1"/>
    <col min="2" max="2" width="30.109375" style="2" customWidth="1"/>
    <col min="3" max="3" width="7.44140625" style="3" bestFit="1" customWidth="1"/>
    <col min="4" max="4" width="9.21875" style="1" customWidth="1"/>
    <col min="5" max="5" width="13" style="1" customWidth="1"/>
    <col min="6" max="6" width="8.44140625" style="1" customWidth="1"/>
    <col min="7" max="7" width="12" style="1" customWidth="1"/>
    <col min="8" max="8" width="9.5546875" style="1" bestFit="1" customWidth="1"/>
    <col min="9" max="9" width="8" style="1" bestFit="1" customWidth="1"/>
    <col min="10" max="16384" width="8.88671875" style="1"/>
  </cols>
  <sheetData>
    <row r="1" spans="1:20" ht="96.6" x14ac:dyDescent="0.3">
      <c r="A1" s="115" t="s">
        <v>0</v>
      </c>
      <c r="B1" s="116"/>
      <c r="C1" s="100" t="s">
        <v>1</v>
      </c>
      <c r="D1" s="100" t="s">
        <v>2</v>
      </c>
      <c r="E1" s="100" t="s">
        <v>3</v>
      </c>
      <c r="F1" s="100" t="s">
        <v>118</v>
      </c>
      <c r="G1" s="100" t="s">
        <v>116</v>
      </c>
      <c r="H1" s="100" t="s">
        <v>117</v>
      </c>
      <c r="I1" s="100" t="s">
        <v>4</v>
      </c>
      <c r="J1" s="101" t="s">
        <v>5</v>
      </c>
      <c r="P1" s="105" t="s">
        <v>119</v>
      </c>
      <c r="Q1" s="105"/>
      <c r="R1" s="105"/>
      <c r="S1" s="105"/>
      <c r="T1" s="105"/>
    </row>
    <row r="2" spans="1:20" ht="30.6" customHeight="1" x14ac:dyDescent="0.3">
      <c r="A2" s="109" t="s">
        <v>6</v>
      </c>
      <c r="B2" s="4" t="s">
        <v>7</v>
      </c>
      <c r="C2" s="117">
        <v>25</v>
      </c>
      <c r="D2" s="5">
        <v>0.01</v>
      </c>
      <c r="E2" s="13">
        <v>0.02</v>
      </c>
      <c r="F2" s="83">
        <v>0.04</v>
      </c>
      <c r="G2" s="13">
        <v>0.04</v>
      </c>
      <c r="H2" s="33">
        <f>IF(((G2-D2)/(F2-D2))&gt;1,1,IF(((G2-D2)/(F2-D2))&lt;0,0,((G2-D2)/(F2-D2))))</f>
        <v>1</v>
      </c>
      <c r="I2" s="12">
        <v>1</v>
      </c>
      <c r="J2" s="66">
        <f>IF(((G2-D2)/(I2-D2))&gt;1,1,IF(((G2-D2)/(I2-D2))&lt;0,0,((G2-D2)/(I2-D2))))</f>
        <v>3.0303030303030304E-2</v>
      </c>
      <c r="P2" s="104" t="e">
        <f>AVERAGE(H2:H75)</f>
        <v>#DIV/0!</v>
      </c>
      <c r="Q2" s="104"/>
      <c r="R2" s="104"/>
      <c r="S2" s="104"/>
      <c r="T2" s="104"/>
    </row>
    <row r="3" spans="1:20" ht="30.6" customHeight="1" x14ac:dyDescent="0.3">
      <c r="A3" s="109"/>
      <c r="B3" s="4" t="s">
        <v>8</v>
      </c>
      <c r="C3" s="117"/>
      <c r="D3" s="5">
        <v>0.03</v>
      </c>
      <c r="E3" s="13">
        <v>0.04</v>
      </c>
      <c r="F3" s="83">
        <v>0.45</v>
      </c>
      <c r="G3" s="13">
        <v>0.34</v>
      </c>
      <c r="H3" s="33">
        <f t="shared" ref="H3:H9" si="0">IF(((G3-D3)/(F3-D3))&gt;1,1,IF(((G3-D3)/(F3-D3))&lt;0,0,((G3-D3)/(F3-D3))))</f>
        <v>0.73809523809523814</v>
      </c>
      <c r="I3" s="12">
        <v>1</v>
      </c>
      <c r="J3" s="66">
        <f t="shared" ref="J3:J9" si="1">IF(((G3-D3)/(I3-D3))&gt;1,1,IF(((G3-D3)/(I3-D3))&lt;0,0,((G3-D3)/(I3-D3))))</f>
        <v>0.31958762886597947</v>
      </c>
      <c r="P3" s="106" t="s">
        <v>120</v>
      </c>
      <c r="Q3" s="106"/>
      <c r="R3" s="106"/>
      <c r="S3" s="106"/>
      <c r="T3" s="106"/>
    </row>
    <row r="4" spans="1:20" ht="30.6" customHeight="1" x14ac:dyDescent="0.3">
      <c r="A4" s="109"/>
      <c r="B4" s="4" t="s">
        <v>9</v>
      </c>
      <c r="C4" s="117"/>
      <c r="D4" s="5">
        <v>0.1</v>
      </c>
      <c r="E4" s="13">
        <v>0.3</v>
      </c>
      <c r="F4" s="83">
        <v>0.4</v>
      </c>
      <c r="G4" s="13">
        <v>0.09</v>
      </c>
      <c r="H4" s="33">
        <f t="shared" si="0"/>
        <v>0</v>
      </c>
      <c r="I4" s="12">
        <v>1</v>
      </c>
      <c r="J4" s="66">
        <f t="shared" si="1"/>
        <v>0</v>
      </c>
      <c r="P4" s="106"/>
      <c r="Q4" s="106"/>
      <c r="R4" s="106"/>
      <c r="S4" s="106"/>
      <c r="T4" s="106"/>
    </row>
    <row r="5" spans="1:20" ht="30.6" customHeight="1" x14ac:dyDescent="0.3">
      <c r="A5" s="109" t="s">
        <v>10</v>
      </c>
      <c r="B5" s="4" t="s">
        <v>11</v>
      </c>
      <c r="C5" s="117">
        <v>25</v>
      </c>
      <c r="D5" s="6"/>
      <c r="E5" s="15"/>
      <c r="F5" s="84"/>
      <c r="G5" s="15"/>
      <c r="H5" s="13" t="e">
        <f t="shared" si="0"/>
        <v>#DIV/0!</v>
      </c>
      <c r="I5" s="15">
        <v>27</v>
      </c>
      <c r="J5" s="66">
        <f t="shared" si="1"/>
        <v>0</v>
      </c>
      <c r="P5" s="106" t="s">
        <v>121</v>
      </c>
      <c r="Q5" s="106"/>
      <c r="R5" s="106"/>
      <c r="S5" s="106"/>
      <c r="T5" s="106"/>
    </row>
    <row r="6" spans="1:20" ht="30.6" customHeight="1" x14ac:dyDescent="0.3">
      <c r="A6" s="109"/>
      <c r="B6" s="4" t="s">
        <v>12</v>
      </c>
      <c r="C6" s="117"/>
      <c r="D6" s="6"/>
      <c r="E6" s="15"/>
      <c r="F6" s="84"/>
      <c r="G6" s="15"/>
      <c r="H6" s="13" t="e">
        <f t="shared" si="0"/>
        <v>#DIV/0!</v>
      </c>
      <c r="I6" s="15">
        <v>13</v>
      </c>
      <c r="J6" s="66">
        <f t="shared" si="1"/>
        <v>0</v>
      </c>
      <c r="P6" s="106"/>
      <c r="Q6" s="106"/>
      <c r="R6" s="106"/>
      <c r="S6" s="106"/>
      <c r="T6" s="106"/>
    </row>
    <row r="7" spans="1:20" ht="30.6" customHeight="1" x14ac:dyDescent="0.3">
      <c r="A7" s="109"/>
      <c r="B7" s="4" t="s">
        <v>13</v>
      </c>
      <c r="C7" s="117"/>
      <c r="D7" s="6"/>
      <c r="E7" s="15"/>
      <c r="F7" s="84"/>
      <c r="G7" s="15"/>
      <c r="H7" s="13" t="e">
        <f t="shared" si="0"/>
        <v>#DIV/0!</v>
      </c>
      <c r="I7" s="15">
        <v>10</v>
      </c>
      <c r="J7" s="66">
        <f t="shared" si="1"/>
        <v>0</v>
      </c>
    </row>
    <row r="8" spans="1:20" ht="30.6" customHeight="1" x14ac:dyDescent="0.3">
      <c r="A8" s="109" t="s">
        <v>85</v>
      </c>
      <c r="B8" s="110"/>
      <c r="C8" s="82">
        <v>25</v>
      </c>
      <c r="D8" s="7"/>
      <c r="E8" s="13"/>
      <c r="F8" s="85"/>
      <c r="G8" s="13"/>
      <c r="H8" s="38" t="e">
        <f t="shared" si="0"/>
        <v>#DIV/0!</v>
      </c>
      <c r="I8" s="16">
        <v>7.0000000000000007E-2</v>
      </c>
      <c r="J8" s="66">
        <f t="shared" si="1"/>
        <v>0</v>
      </c>
    </row>
    <row r="9" spans="1:20" ht="30.6" customHeight="1" x14ac:dyDescent="0.3">
      <c r="A9" s="109" t="s">
        <v>86</v>
      </c>
      <c r="B9" s="110"/>
      <c r="C9" s="82">
        <v>25</v>
      </c>
      <c r="D9" s="6"/>
      <c r="E9" s="15"/>
      <c r="F9" s="84"/>
      <c r="G9" s="15"/>
      <c r="H9" s="13" t="e">
        <f t="shared" si="0"/>
        <v>#DIV/0!</v>
      </c>
      <c r="I9" s="14">
        <v>280</v>
      </c>
      <c r="J9" s="66">
        <f t="shared" si="1"/>
        <v>0</v>
      </c>
    </row>
    <row r="10" spans="1:20" ht="30.6" customHeight="1" x14ac:dyDescent="0.3">
      <c r="A10" s="109" t="s">
        <v>14</v>
      </c>
      <c r="B10" s="110"/>
      <c r="C10" s="81">
        <v>60</v>
      </c>
      <c r="D10" s="80"/>
      <c r="E10" s="17"/>
      <c r="F10" s="86"/>
      <c r="G10" s="17"/>
      <c r="H10" s="34" t="e">
        <f>IF(((G10-D10)/(F10-D10))&gt;1,1,IF(((G10-D10)/(F10-D10))&lt;0,0,((G10-D10)/(F10-D10))))</f>
        <v>#DIV/0!</v>
      </c>
      <c r="I10" s="8">
        <v>87</v>
      </c>
      <c r="J10" s="65">
        <f>IF(((G10-D10)/(I10-D10))&gt;1,1,IF(((G10-D10)/(I10-D10))&lt;0,0,((G10-D10)/(I10-D10))))</f>
        <v>0</v>
      </c>
    </row>
    <row r="11" spans="1:20" ht="30.6" customHeight="1" x14ac:dyDescent="0.3">
      <c r="A11" s="109" t="s">
        <v>15</v>
      </c>
      <c r="B11" s="110"/>
      <c r="C11" s="81">
        <v>40</v>
      </c>
      <c r="D11" s="80"/>
      <c r="E11" s="17"/>
      <c r="F11" s="86"/>
      <c r="G11" s="17"/>
      <c r="H11" s="87" t="e">
        <f>IF(((G11-D11)/(F11-D11))&gt;1,1,IF(((G11-D11)/(F11-D11))&lt;0,0,((G11-D11)/(F11-D11))))</f>
        <v>#DIV/0!</v>
      </c>
      <c r="I11" s="8">
        <v>10</v>
      </c>
      <c r="J11" s="65">
        <f>IF(((G11-D11)/(I11-D11))&gt;1,1,IF(((G11-D11)/(I11-D11))&lt;0,0,((G11-D11)/(I11-D11))))</f>
        <v>0</v>
      </c>
    </row>
    <row r="12" spans="1:20" ht="30.6" customHeight="1" x14ac:dyDescent="0.3">
      <c r="A12" s="109" t="s">
        <v>16</v>
      </c>
      <c r="B12" s="110"/>
      <c r="C12" s="80">
        <v>35</v>
      </c>
      <c r="D12" s="9"/>
      <c r="E12" s="19"/>
      <c r="F12" s="88"/>
      <c r="G12" s="19"/>
      <c r="H12" s="19" t="e">
        <f>IF(((G12-D12)/(F12-D12))&gt;1,1,IF(((G12-D12)/(F12-D12))&lt;0,0,((G12-D12)/(F12-D12))))</f>
        <v>#DIV/0!</v>
      </c>
      <c r="I12" s="18">
        <v>0.19</v>
      </c>
      <c r="J12" s="65">
        <f>IF(((G12-D12)/(I12-D12))&gt;1,1,IF(((G12-D12)/(I12-D12))&lt;0,0,((G12-D12)/(I12-D12))))</f>
        <v>0</v>
      </c>
    </row>
    <row r="13" spans="1:20" ht="30.6" customHeight="1" x14ac:dyDescent="0.3">
      <c r="A13" s="109" t="s">
        <v>17</v>
      </c>
      <c r="B13" s="110"/>
      <c r="C13" s="80">
        <v>30</v>
      </c>
      <c r="D13" s="10"/>
      <c r="E13" s="19"/>
      <c r="F13" s="89"/>
      <c r="G13" s="19"/>
      <c r="H13" s="34" t="e">
        <f t="shared" ref="H13:H14" si="2">IF(((G13-D13)/(F13-D13))&gt;1,1,IF(((G13-D13)/(F13-D13))&lt;0,0,((G13-D13)/(F13-D13))))</f>
        <v>#DIV/0!</v>
      </c>
      <c r="I13" s="18">
        <v>0.21</v>
      </c>
      <c r="J13" s="65">
        <f t="shared" ref="J13:J14" si="3">IF(((G13-D13)/(I13-D13))&gt;1,1,IF(((G13-D13)/(I13-D13))&lt;0,0,((G13-D13)/(I13-D13))))</f>
        <v>0</v>
      </c>
    </row>
    <row r="14" spans="1:20" ht="30.6" customHeight="1" x14ac:dyDescent="0.3">
      <c r="A14" s="109" t="s">
        <v>18</v>
      </c>
      <c r="B14" s="110"/>
      <c r="C14" s="80">
        <v>35</v>
      </c>
      <c r="D14" s="10"/>
      <c r="E14" s="19"/>
      <c r="F14" s="88"/>
      <c r="G14" s="19"/>
      <c r="H14" s="19" t="e">
        <f t="shared" si="2"/>
        <v>#DIV/0!</v>
      </c>
      <c r="I14" s="18">
        <v>0.08</v>
      </c>
      <c r="J14" s="65">
        <f t="shared" si="3"/>
        <v>0</v>
      </c>
    </row>
    <row r="15" spans="1:20" ht="30.6" customHeight="1" x14ac:dyDescent="0.3">
      <c r="A15" s="109" t="s">
        <v>19</v>
      </c>
      <c r="B15" s="110"/>
      <c r="C15" s="80">
        <v>50</v>
      </c>
      <c r="D15" s="80"/>
      <c r="E15" s="19"/>
      <c r="F15" s="90"/>
      <c r="G15" s="19"/>
      <c r="H15" s="19" t="e">
        <f>IF(((G15-D15)/(F15-D15))&gt;1,1,IF(((G15-D15)/(F15-D15))&lt;0,0,((G15-D15)/(F15-D15))))</f>
        <v>#DIV/0!</v>
      </c>
      <c r="I15" s="18">
        <v>1</v>
      </c>
      <c r="J15" s="65">
        <f>IF(((G15-D15)/(I15-D15))&gt;1,1,IF(((G15-D15)/(I15-D15))&lt;0,0,((G15-D15)/(I15-D15))))</f>
        <v>0</v>
      </c>
    </row>
    <row r="16" spans="1:20" ht="30.6" customHeight="1" x14ac:dyDescent="0.3">
      <c r="A16" s="109" t="s">
        <v>20</v>
      </c>
      <c r="B16" s="110"/>
      <c r="C16" s="80">
        <v>50</v>
      </c>
      <c r="D16" s="80"/>
      <c r="E16" s="19"/>
      <c r="F16" s="90"/>
      <c r="G16" s="19"/>
      <c r="H16" s="87" t="e">
        <f>IF(((G16-D16)/(F16-D16))&gt;1,1,IF(((G16-D16)/(F16-D16))&lt;0,0,((G16-D16)/(F16-D16))))</f>
        <v>#DIV/0!</v>
      </c>
      <c r="I16" s="18">
        <v>1</v>
      </c>
      <c r="J16" s="65">
        <f>IF(((G16-D16)/(I16-D16))&gt;1,1,IF(((G16-D16)/(I16-D16))&lt;0,0,((G16-D16)/(I16-D16))))</f>
        <v>0</v>
      </c>
    </row>
    <row r="17" spans="1:10" ht="30.6" customHeight="1" x14ac:dyDescent="0.3">
      <c r="A17" s="109" t="s">
        <v>21</v>
      </c>
      <c r="B17" s="110"/>
      <c r="C17" s="80">
        <v>40</v>
      </c>
      <c r="D17" s="10"/>
      <c r="E17" s="20"/>
      <c r="F17" s="90"/>
      <c r="G17" s="20"/>
      <c r="H17" s="31" t="e">
        <f>IF(((G17-D17)/(F17-D17))&gt;1,1,IF(((G17-D17)/(F17-D17))&lt;0,0,((G17-D17)/(F17-D17))))</f>
        <v>#DIV/0!</v>
      </c>
      <c r="I17" s="18">
        <v>0.7</v>
      </c>
      <c r="J17" s="57">
        <f>IF(((G17-D17)/(I17-D17))&gt;1,1,IF(((G17-D17)/(I17-D17))&lt;0,0,((G17-D17)/(I17-D17))))</f>
        <v>0</v>
      </c>
    </row>
    <row r="18" spans="1:10" ht="30.6" customHeight="1" x14ac:dyDescent="0.3">
      <c r="A18" s="109" t="s">
        <v>22</v>
      </c>
      <c r="B18" s="110"/>
      <c r="C18" s="80">
        <v>30</v>
      </c>
      <c r="D18" s="10"/>
      <c r="E18" s="20"/>
      <c r="F18" s="90"/>
      <c r="G18" s="20"/>
      <c r="H18" s="29" t="e">
        <f t="shared" ref="H18:H20" si="4">IF(((G18-D18)/(F18-D18))&gt;1,1,IF(((G18-D18)/(F18-D18))&lt;0,0,((G18-D18)/(F18-D18))))</f>
        <v>#DIV/0!</v>
      </c>
      <c r="I18" s="18">
        <v>1</v>
      </c>
      <c r="J18" s="57">
        <f t="shared" ref="J18:J20" si="5">IF(((G18-D18)/(I18-D18))&gt;1,1,IF(((G18-D18)/(I18-D18))&lt;0,0,((G18-D18)/(I18-D18))))</f>
        <v>0</v>
      </c>
    </row>
    <row r="19" spans="1:10" ht="30.6" customHeight="1" x14ac:dyDescent="0.3">
      <c r="A19" s="109" t="s">
        <v>23</v>
      </c>
      <c r="B19" s="110"/>
      <c r="C19" s="80">
        <v>10</v>
      </c>
      <c r="D19" s="80"/>
      <c r="E19" s="20"/>
      <c r="F19" s="90"/>
      <c r="G19" s="20"/>
      <c r="H19" s="37" t="e">
        <f t="shared" si="4"/>
        <v>#DIV/0!</v>
      </c>
      <c r="I19" s="18">
        <v>1</v>
      </c>
      <c r="J19" s="57">
        <f t="shared" si="5"/>
        <v>0</v>
      </c>
    </row>
    <row r="20" spans="1:10" ht="43.95" customHeight="1" x14ac:dyDescent="0.3">
      <c r="A20" s="109" t="s">
        <v>24</v>
      </c>
      <c r="B20" s="110"/>
      <c r="C20" s="80">
        <v>20</v>
      </c>
      <c r="D20" s="80"/>
      <c r="E20" s="20"/>
      <c r="F20" s="90"/>
      <c r="G20" s="20"/>
      <c r="H20" s="29" t="e">
        <f t="shared" si="4"/>
        <v>#DIV/0!</v>
      </c>
      <c r="I20" s="18">
        <v>1</v>
      </c>
      <c r="J20" s="57">
        <f t="shared" si="5"/>
        <v>0</v>
      </c>
    </row>
    <row r="21" spans="1:10" ht="30.6" customHeight="1" x14ac:dyDescent="0.3">
      <c r="A21" s="109" t="s">
        <v>25</v>
      </c>
      <c r="B21" s="110"/>
      <c r="C21" s="81">
        <v>0</v>
      </c>
      <c r="D21" s="10"/>
      <c r="E21" s="20"/>
      <c r="F21" s="91"/>
      <c r="G21" s="20"/>
      <c r="H21" s="35" t="e">
        <f>IF(((G21-D21)/(F21-D21))&gt;1,1,IF(((G21-D21)/(F21-D21))&lt;0,0,((G21-D21)/(F21-D21))))</f>
        <v>#DIV/0!</v>
      </c>
      <c r="I21" s="17">
        <v>0</v>
      </c>
      <c r="J21" s="64" t="e">
        <f>IF(((G21-D21)/(I21-D21))&gt;1,1,IF(((G21-D21)/(I21-D21))&lt;0,0,((G21-D21)/(I21-D21))))</f>
        <v>#DIV/0!</v>
      </c>
    </row>
    <row r="22" spans="1:10" ht="30.6" customHeight="1" x14ac:dyDescent="0.3">
      <c r="A22" s="109" t="s">
        <v>26</v>
      </c>
      <c r="B22" s="79" t="s">
        <v>27</v>
      </c>
      <c r="C22" s="114">
        <v>25</v>
      </c>
      <c r="D22" s="10"/>
      <c r="E22" s="20"/>
      <c r="F22" s="91"/>
      <c r="G22" s="20"/>
      <c r="H22" s="35" t="e">
        <f t="shared" ref="H22:H27" si="6">IF(((G22-D22)/(F22-D22))&gt;1,1,IF(((G22-D22)/(F22-D22))&lt;0,0,((G22-D22)/(F22-D22))))</f>
        <v>#DIV/0!</v>
      </c>
      <c r="I22" s="21">
        <v>1.15E-2</v>
      </c>
      <c r="J22" s="64">
        <f t="shared" ref="J22:J27" si="7">IF(((G22-D22)/(I22-D22))&gt;1,1,IF(((G22-D22)/(I22-D22))&lt;0,0,((G22-D22)/(I22-D22))))</f>
        <v>0</v>
      </c>
    </row>
    <row r="23" spans="1:10" ht="30.6" customHeight="1" x14ac:dyDescent="0.3">
      <c r="A23" s="109"/>
      <c r="B23" s="79" t="s">
        <v>28</v>
      </c>
      <c r="C23" s="114"/>
      <c r="D23" s="10"/>
      <c r="E23" s="20"/>
      <c r="F23" s="91"/>
      <c r="G23" s="20"/>
      <c r="H23" s="30" t="e">
        <f t="shared" si="6"/>
        <v>#DIV/0!</v>
      </c>
      <c r="I23" s="21">
        <v>1.4999999999999999E-2</v>
      </c>
      <c r="J23" s="64">
        <f t="shared" si="7"/>
        <v>0</v>
      </c>
    </row>
    <row r="24" spans="1:10" ht="30.6" customHeight="1" x14ac:dyDescent="0.3">
      <c r="A24" s="109" t="s">
        <v>29</v>
      </c>
      <c r="B24" s="79" t="s">
        <v>30</v>
      </c>
      <c r="C24" s="114">
        <v>25</v>
      </c>
      <c r="D24" s="10"/>
      <c r="E24" s="20"/>
      <c r="F24" s="91"/>
      <c r="G24" s="20"/>
      <c r="H24" s="35" t="e">
        <f t="shared" si="6"/>
        <v>#DIV/0!</v>
      </c>
      <c r="I24" s="18">
        <v>1</v>
      </c>
      <c r="J24" s="64">
        <f t="shared" si="7"/>
        <v>0</v>
      </c>
    </row>
    <row r="25" spans="1:10" ht="30.6" customHeight="1" x14ac:dyDescent="0.3">
      <c r="A25" s="109"/>
      <c r="B25" s="79" t="s">
        <v>31</v>
      </c>
      <c r="C25" s="114"/>
      <c r="D25" s="10"/>
      <c r="E25" s="20"/>
      <c r="F25" s="91"/>
      <c r="G25" s="20"/>
      <c r="H25" s="35" t="e">
        <f t="shared" si="6"/>
        <v>#DIV/0!</v>
      </c>
      <c r="I25" s="18">
        <v>1</v>
      </c>
      <c r="J25" s="64">
        <f t="shared" si="7"/>
        <v>0</v>
      </c>
    </row>
    <row r="26" spans="1:10" ht="30.6" customHeight="1" x14ac:dyDescent="0.3">
      <c r="A26" s="109" t="s">
        <v>32</v>
      </c>
      <c r="B26" s="79" t="s">
        <v>33</v>
      </c>
      <c r="C26" s="113">
        <v>25</v>
      </c>
      <c r="D26" s="10"/>
      <c r="E26" s="20"/>
      <c r="F26" s="91"/>
      <c r="G26" s="20"/>
      <c r="H26" s="30" t="e">
        <f t="shared" si="6"/>
        <v>#DIV/0!</v>
      </c>
      <c r="I26" s="18">
        <v>0.1</v>
      </c>
      <c r="J26" s="64">
        <f t="shared" si="7"/>
        <v>0</v>
      </c>
    </row>
    <row r="27" spans="1:10" ht="40.200000000000003" customHeight="1" x14ac:dyDescent="0.3">
      <c r="A27" s="109"/>
      <c r="B27" s="79" t="s">
        <v>34</v>
      </c>
      <c r="C27" s="113"/>
      <c r="D27" s="10"/>
      <c r="E27" s="20"/>
      <c r="F27" s="91"/>
      <c r="G27" s="20"/>
      <c r="H27" s="30" t="e">
        <f t="shared" si="6"/>
        <v>#DIV/0!</v>
      </c>
      <c r="I27" s="18">
        <v>0.14000000000000001</v>
      </c>
      <c r="J27" s="64">
        <f t="shared" si="7"/>
        <v>0</v>
      </c>
    </row>
    <row r="28" spans="1:10" ht="30.6" customHeight="1" x14ac:dyDescent="0.3">
      <c r="A28" s="109" t="s">
        <v>35</v>
      </c>
      <c r="B28" s="110"/>
      <c r="C28" s="81">
        <v>30</v>
      </c>
      <c r="D28" s="81"/>
      <c r="E28" s="20"/>
      <c r="F28" s="92"/>
      <c r="G28" s="20"/>
      <c r="H28" s="37" t="e">
        <f>IF(((G28-D28)/(F28-D28))&gt;1,1,IF(((G28-D28)/(F28-D28))&lt;0,0,((G28-D28)/(F28-D28))))</f>
        <v>#DIV/0!</v>
      </c>
      <c r="I28" s="22">
        <v>0.05</v>
      </c>
      <c r="J28" s="57">
        <f>IF(((G28-D28)/(I28-D28))&gt;1,1,IF(((G28-D28)/(I28-D28))&lt;0,0,((G28-D28)/(I28-D28))))</f>
        <v>0</v>
      </c>
    </row>
    <row r="29" spans="1:10" ht="30.6" customHeight="1" x14ac:dyDescent="0.3">
      <c r="A29" s="111" t="s">
        <v>36</v>
      </c>
      <c r="B29" s="112"/>
      <c r="C29" s="17">
        <v>30</v>
      </c>
      <c r="D29" s="19"/>
      <c r="E29" s="20"/>
      <c r="F29" s="92"/>
      <c r="G29" s="20"/>
      <c r="H29" s="74" t="e">
        <f t="shared" ref="H29:H30" si="8">IF(((G29-D29)/(F29-D29))&gt;1,1,IF(((G29-D29)/(F29-D29))&lt;0,0,((G29-D29)/(F29-D29))))</f>
        <v>#DIV/0!</v>
      </c>
      <c r="I29" s="22">
        <v>1</v>
      </c>
      <c r="J29" s="57">
        <f t="shared" ref="J29:J30" si="9">IF(((G29-D29)/(I29-D29))&gt;1,1,IF(((G29-D29)/(I29-D29))&lt;0,0,((G29-D29)/(I29-D29))))</f>
        <v>0</v>
      </c>
    </row>
    <row r="30" spans="1:10" ht="30.6" customHeight="1" x14ac:dyDescent="0.3">
      <c r="A30" s="109" t="s">
        <v>37</v>
      </c>
      <c r="B30" s="110"/>
      <c r="C30" s="81">
        <v>40</v>
      </c>
      <c r="D30" s="11"/>
      <c r="E30" s="20"/>
      <c r="F30" s="92"/>
      <c r="G30" s="20"/>
      <c r="H30" s="31" t="e">
        <f t="shared" si="8"/>
        <v>#DIV/0!</v>
      </c>
      <c r="I30" s="22">
        <v>0.95</v>
      </c>
      <c r="J30" s="57">
        <f t="shared" si="9"/>
        <v>0</v>
      </c>
    </row>
    <row r="31" spans="1:10" ht="30.6" customHeight="1" x14ac:dyDescent="0.3">
      <c r="A31" s="109" t="s">
        <v>38</v>
      </c>
      <c r="B31" s="110"/>
      <c r="C31" s="80">
        <v>25</v>
      </c>
      <c r="D31" s="11"/>
      <c r="E31" s="20"/>
      <c r="F31" s="93"/>
      <c r="G31" s="20"/>
      <c r="H31" s="29" t="e">
        <f>IF(((G31-D31)/(F31-D31))&gt;1,1,IF(((G31-D31)/(F31-D31))&lt;0,0,((G31-D31)/(F31-D31))))</f>
        <v>#DIV/0!</v>
      </c>
      <c r="I31" s="19">
        <v>0.99990000000000001</v>
      </c>
      <c r="J31" s="57">
        <f>IF(((G31-D31)/(I31-D31))&gt;1,1,IF(((G31-D31)/(I31-D31))&lt;0,0,((G31-D31)/(I31-D31))))</f>
        <v>0</v>
      </c>
    </row>
    <row r="32" spans="1:10" ht="30.6" customHeight="1" x14ac:dyDescent="0.3">
      <c r="A32" s="109" t="s">
        <v>39</v>
      </c>
      <c r="B32" s="110"/>
      <c r="C32" s="80">
        <v>25</v>
      </c>
      <c r="D32" s="11"/>
      <c r="E32" s="20"/>
      <c r="F32" s="94"/>
      <c r="G32" s="20"/>
      <c r="H32" s="29" t="e">
        <f t="shared" ref="H32:H35" si="10">IF(((G32-D32)/(F32-D32))&gt;1,1,IF(((G32-D32)/(F32-D32))&lt;0,0,((G32-D32)/(F32-D32))))</f>
        <v>#DIV/0!</v>
      </c>
      <c r="I32" s="19">
        <v>6.7000000000000004E-2</v>
      </c>
      <c r="J32" s="57">
        <f t="shared" ref="J32:J35" si="11">IF(((G32-D32)/(I32-D32))&gt;1,1,IF(((G32-D32)/(I32-D32))&lt;0,0,((G32-D32)/(I32-D32))))</f>
        <v>0</v>
      </c>
    </row>
    <row r="33" spans="1:10" ht="30.6" customHeight="1" x14ac:dyDescent="0.3">
      <c r="A33" s="109" t="s">
        <v>40</v>
      </c>
      <c r="B33" s="110"/>
      <c r="C33" s="80">
        <v>20</v>
      </c>
      <c r="D33" s="11"/>
      <c r="E33" s="20"/>
      <c r="F33" s="93"/>
      <c r="G33" s="20"/>
      <c r="H33" s="29" t="e">
        <f t="shared" si="10"/>
        <v>#DIV/0!</v>
      </c>
      <c r="I33" s="22">
        <v>7.0000000000000007E-2</v>
      </c>
      <c r="J33" s="57">
        <f t="shared" si="11"/>
        <v>0</v>
      </c>
    </row>
    <row r="34" spans="1:10" ht="30.6" customHeight="1" x14ac:dyDescent="0.3">
      <c r="A34" s="109" t="s">
        <v>41</v>
      </c>
      <c r="B34" s="110"/>
      <c r="C34" s="80">
        <v>20</v>
      </c>
      <c r="D34" s="11"/>
      <c r="E34" s="20"/>
      <c r="F34" s="95"/>
      <c r="G34" s="20"/>
      <c r="H34" s="29" t="e">
        <f t="shared" si="10"/>
        <v>#DIV/0!</v>
      </c>
      <c r="I34" s="22">
        <v>0.02</v>
      </c>
      <c r="J34" s="57">
        <f t="shared" si="11"/>
        <v>0</v>
      </c>
    </row>
    <row r="35" spans="1:10" ht="30.6" customHeight="1" x14ac:dyDescent="0.3">
      <c r="A35" s="109" t="s">
        <v>42</v>
      </c>
      <c r="B35" s="110"/>
      <c r="C35" s="80">
        <v>10</v>
      </c>
      <c r="D35" s="11"/>
      <c r="E35" s="20"/>
      <c r="F35" s="95"/>
      <c r="G35" s="20"/>
      <c r="H35" s="31" t="e">
        <f t="shared" si="10"/>
        <v>#DIV/0!</v>
      </c>
      <c r="I35" s="22">
        <v>0.75</v>
      </c>
      <c r="J35" s="57">
        <f t="shared" si="11"/>
        <v>0</v>
      </c>
    </row>
    <row r="36" spans="1:10" s="76" customFormat="1" ht="30.6" customHeight="1" x14ac:dyDescent="0.3">
      <c r="A36" s="111" t="s">
        <v>43</v>
      </c>
      <c r="B36" s="112"/>
      <c r="C36" s="8">
        <v>25</v>
      </c>
      <c r="D36" s="8"/>
      <c r="E36" s="20"/>
      <c r="F36" s="93"/>
      <c r="G36" s="20"/>
      <c r="H36" s="74" t="e">
        <f>IF(((G36-D36)/(F36-D36))&gt;1,1,IF(((G36-D36)/(F36-D36))&lt;0,0,((G36-D36)/(F36-D36))))</f>
        <v>#DIV/0!</v>
      </c>
      <c r="I36" s="18">
        <v>1</v>
      </c>
      <c r="J36" s="57">
        <f>IF(((G36-D36)/(I36-D36))&gt;1,1,IF(((G36-D36)/(I36-D36))&lt;0,0,((G36-D36)/(I36-D36))))</f>
        <v>0</v>
      </c>
    </row>
    <row r="37" spans="1:10" ht="30.6" customHeight="1" x14ac:dyDescent="0.3">
      <c r="A37" s="109" t="s">
        <v>44</v>
      </c>
      <c r="B37" s="110"/>
      <c r="C37" s="80">
        <v>25</v>
      </c>
      <c r="D37" s="80"/>
      <c r="E37" s="20"/>
      <c r="F37" s="93"/>
      <c r="G37" s="20"/>
      <c r="H37" s="29" t="e">
        <f t="shared" ref="H37:H39" si="12">IF(((G37-D37)/(F37-D37))&gt;1,1,IF(((G37-D37)/(F37-D37))&lt;0,0,((G37-D37)/(F37-D37))))</f>
        <v>#DIV/0!</v>
      </c>
      <c r="I37" s="18">
        <v>1</v>
      </c>
      <c r="J37" s="57">
        <f t="shared" ref="J37:J39" si="13">IF(((G37-D37)/(I37-D37))&gt;1,1,IF(((G37-D37)/(I37-D37))&lt;0,0,((G37-D37)/(I37-D37))))</f>
        <v>0</v>
      </c>
    </row>
    <row r="38" spans="1:10" s="76" customFormat="1" ht="30.6" customHeight="1" x14ac:dyDescent="0.3">
      <c r="A38" s="111" t="s">
        <v>45</v>
      </c>
      <c r="B38" s="112"/>
      <c r="C38" s="8">
        <v>25</v>
      </c>
      <c r="D38" s="8"/>
      <c r="E38" s="20"/>
      <c r="F38" s="93"/>
      <c r="G38" s="20"/>
      <c r="H38" s="77" t="e">
        <f t="shared" si="12"/>
        <v>#DIV/0!</v>
      </c>
      <c r="I38" s="18">
        <v>1</v>
      </c>
      <c r="J38" s="57">
        <f t="shared" si="13"/>
        <v>0</v>
      </c>
    </row>
    <row r="39" spans="1:10" ht="30.6" customHeight="1" x14ac:dyDescent="0.3">
      <c r="A39" s="109" t="s">
        <v>46</v>
      </c>
      <c r="B39" s="110"/>
      <c r="C39" s="80">
        <v>25</v>
      </c>
      <c r="D39" s="80"/>
      <c r="E39" s="20"/>
      <c r="F39" s="93"/>
      <c r="G39" s="20"/>
      <c r="H39" s="29" t="e">
        <f t="shared" si="12"/>
        <v>#DIV/0!</v>
      </c>
      <c r="I39" s="18">
        <v>1</v>
      </c>
      <c r="J39" s="57">
        <f t="shared" si="13"/>
        <v>0</v>
      </c>
    </row>
    <row r="40" spans="1:10" ht="30.6" customHeight="1" x14ac:dyDescent="0.3">
      <c r="A40" s="109" t="s">
        <v>47</v>
      </c>
      <c r="B40" s="110"/>
      <c r="C40" s="80">
        <v>25</v>
      </c>
      <c r="D40" s="80"/>
      <c r="E40" s="23"/>
      <c r="F40" s="71"/>
      <c r="G40" s="23"/>
      <c r="H40" s="30" t="e">
        <f>IF(((G40-D40)/(F40-D40))&gt;1,1,IF(((G40-D40)/(F40-D40))&lt;0,0,((G40-D40)/(F40-D40))))</f>
        <v>#DIV/0!</v>
      </c>
      <c r="I40" s="8">
        <v>7</v>
      </c>
      <c r="J40" s="64">
        <f>IF(((G40-D40)/(I40-D40))&gt;1,1,IF(((G40-D40)/(I40-D40))&lt;0,0,((G40-D40)/(I40-D40))))</f>
        <v>0</v>
      </c>
    </row>
    <row r="41" spans="1:10" ht="30.6" customHeight="1" x14ac:dyDescent="0.3">
      <c r="A41" s="109" t="s">
        <v>48</v>
      </c>
      <c r="B41" s="110"/>
      <c r="C41" s="80">
        <v>25</v>
      </c>
      <c r="D41" s="80"/>
      <c r="E41" s="23"/>
      <c r="F41" s="71"/>
      <c r="G41" s="23"/>
      <c r="H41" s="30" t="e">
        <f t="shared" ref="H41:H43" si="14">IF(((G41-D41)/(F41-D41))&gt;1,1,IF(((G41-D41)/(F41-D41))&lt;0,0,((G41-D41)/(F41-D41))))</f>
        <v>#DIV/0!</v>
      </c>
      <c r="I41" s="8">
        <v>7</v>
      </c>
      <c r="J41" s="64">
        <f t="shared" ref="J41:J43" si="15">IF(((G41-D41)/(I41-D41))&gt;1,1,IF(((G41-D41)/(I41-D41))&lt;0,0,((G41-D41)/(I41-D41))))</f>
        <v>0</v>
      </c>
    </row>
    <row r="42" spans="1:10" ht="30.6" customHeight="1" x14ac:dyDescent="0.3">
      <c r="A42" s="109" t="s">
        <v>49</v>
      </c>
      <c r="B42" s="110"/>
      <c r="C42" s="80">
        <v>25</v>
      </c>
      <c r="D42" s="80"/>
      <c r="E42" s="23"/>
      <c r="F42" s="71"/>
      <c r="G42" s="23"/>
      <c r="H42" s="30" t="e">
        <f t="shared" si="14"/>
        <v>#DIV/0!</v>
      </c>
      <c r="I42" s="8">
        <v>80</v>
      </c>
      <c r="J42" s="64">
        <f t="shared" si="15"/>
        <v>0</v>
      </c>
    </row>
    <row r="43" spans="1:10" ht="30.6" customHeight="1" x14ac:dyDescent="0.3">
      <c r="A43" s="109" t="s">
        <v>50</v>
      </c>
      <c r="B43" s="110"/>
      <c r="C43" s="80">
        <v>25</v>
      </c>
      <c r="D43" s="80"/>
      <c r="E43" s="20"/>
      <c r="F43" s="90"/>
      <c r="G43" s="20"/>
      <c r="H43" s="30" t="e">
        <f t="shared" si="14"/>
        <v>#DIV/0!</v>
      </c>
      <c r="I43" s="18">
        <v>0.4</v>
      </c>
      <c r="J43" s="64">
        <f t="shared" si="15"/>
        <v>0</v>
      </c>
    </row>
    <row r="44" spans="1:10" ht="30.6" customHeight="1" x14ac:dyDescent="0.3">
      <c r="A44" s="109" t="s">
        <v>51</v>
      </c>
      <c r="B44" s="110"/>
      <c r="C44" s="81">
        <v>35</v>
      </c>
      <c r="D44" s="80"/>
      <c r="E44" s="17"/>
      <c r="F44" s="71"/>
      <c r="G44" s="17"/>
      <c r="H44" s="37" t="e">
        <f>IF(((G44-D44)/(F44-D44))&gt;1,1,IF(((G44-D44)/(F44-D44))&lt;0,0,((G44-D44)/(F44-D44))))</f>
        <v>#DIV/0!</v>
      </c>
      <c r="I44" s="17">
        <v>120</v>
      </c>
      <c r="J44" s="57">
        <f>IF(((G44-D44)/(I44-D44))&gt;1,1,IF(((G44-D44)/(I44-D44))&lt;0,0,((G44-D44)/(I44-D44))))</f>
        <v>0</v>
      </c>
    </row>
    <row r="45" spans="1:10" ht="30.6" customHeight="1" x14ac:dyDescent="0.3">
      <c r="A45" s="109" t="s">
        <v>52</v>
      </c>
      <c r="B45" s="79" t="s">
        <v>53</v>
      </c>
      <c r="C45" s="114">
        <v>35</v>
      </c>
      <c r="D45" s="80"/>
      <c r="E45" s="24"/>
      <c r="F45" s="71"/>
      <c r="G45" s="24"/>
      <c r="H45" s="29" t="e">
        <f t="shared" ref="H45:H47" si="16">IF(((G45-D45)/(F45-D45))&gt;1,1,IF(((G45-D45)/(F45-D45))&lt;0,0,((G45-D45)/(F45-D45))))</f>
        <v>#DIV/0!</v>
      </c>
      <c r="I45" s="8">
        <v>71</v>
      </c>
      <c r="J45" s="57">
        <f t="shared" ref="J45:J46" si="17">IF(((G45-D45)/(I45-D45))&gt;1,1,IF(((G45-D45)/(I45-D45))&lt;0,0,((G45-D45)/(I45-D45))))</f>
        <v>0</v>
      </c>
    </row>
    <row r="46" spans="1:10" ht="30.6" customHeight="1" x14ac:dyDescent="0.3">
      <c r="A46" s="109"/>
      <c r="B46" s="79" t="s">
        <v>54</v>
      </c>
      <c r="C46" s="114"/>
      <c r="D46" s="80"/>
      <c r="E46" s="24"/>
      <c r="F46" s="71"/>
      <c r="G46" s="24"/>
      <c r="H46" s="29" t="e">
        <f t="shared" si="16"/>
        <v>#DIV/0!</v>
      </c>
      <c r="I46" s="8">
        <v>66</v>
      </c>
      <c r="J46" s="57">
        <f t="shared" si="17"/>
        <v>0</v>
      </c>
    </row>
    <row r="47" spans="1:10" ht="30.6" customHeight="1" x14ac:dyDescent="0.3">
      <c r="A47" s="109" t="s">
        <v>55</v>
      </c>
      <c r="B47" s="110"/>
      <c r="C47" s="80">
        <v>30</v>
      </c>
      <c r="D47" s="80"/>
      <c r="E47" s="17"/>
      <c r="F47" s="96"/>
      <c r="G47" s="17"/>
      <c r="H47" s="29" t="e">
        <f t="shared" si="16"/>
        <v>#DIV/0!</v>
      </c>
      <c r="I47" s="25">
        <v>1700</v>
      </c>
      <c r="J47" s="57">
        <f>IF(((G47-D47)/(I47-D47))&gt;1,1,IF(((G47-D47)/(I47-D47))&lt;0,0,((G47-D47)/(I47-D47))))</f>
        <v>0</v>
      </c>
    </row>
    <row r="48" spans="1:10" ht="30.6" customHeight="1" x14ac:dyDescent="0.3">
      <c r="A48" s="109" t="s">
        <v>56</v>
      </c>
      <c r="B48" s="110"/>
      <c r="C48" s="81">
        <v>100</v>
      </c>
      <c r="D48" s="10"/>
      <c r="E48" s="20"/>
      <c r="F48" s="90"/>
      <c r="G48" s="20"/>
      <c r="H48" s="29" t="e">
        <f>IF(((G48-D48)/(F48-D48))&gt;1,1,IF(((G48-D48)/(F48-D48))&lt;0,0,((G48-D48)/(F48-D48))))</f>
        <v>#DIV/0!</v>
      </c>
      <c r="I48" s="18">
        <v>1</v>
      </c>
      <c r="J48" s="57">
        <f>IF(((G48-D48)/(I48-D48))&gt;1,1,IF(((G48-D48)/(I48-D48))&lt;0,0,((G48-D48)/(I48-D48))))</f>
        <v>0</v>
      </c>
    </row>
    <row r="49" spans="1:10" ht="30.6" customHeight="1" x14ac:dyDescent="0.3">
      <c r="A49" s="109" t="s">
        <v>57</v>
      </c>
      <c r="B49" s="110"/>
      <c r="C49" s="80">
        <v>60</v>
      </c>
      <c r="D49" s="80"/>
      <c r="E49" s="17"/>
      <c r="F49" s="71"/>
      <c r="G49" s="17"/>
      <c r="H49" s="29" t="e">
        <f>IF(((G49-D49)/(F49-D49))&gt;1,1,IF(((G49-D49)/(F49-D49))&lt;0,0,((G49-D49)/(F49-D49))))</f>
        <v>#DIV/0!</v>
      </c>
      <c r="I49" s="8">
        <v>1000</v>
      </c>
      <c r="J49" s="57">
        <f>IF(((G49-D49)/(I49-D49))&gt;1,1,IF(((G49-D49)/(I49-D49))&lt;0,0,((G49-D49)/(I49-D49))))</f>
        <v>0</v>
      </c>
    </row>
    <row r="50" spans="1:10" ht="30.6" customHeight="1" x14ac:dyDescent="0.3">
      <c r="A50" s="111" t="s">
        <v>58</v>
      </c>
      <c r="B50" s="112"/>
      <c r="C50" s="70">
        <v>40</v>
      </c>
      <c r="D50" s="71"/>
      <c r="E50" s="17"/>
      <c r="F50" s="71"/>
      <c r="G50" s="17"/>
      <c r="H50" s="73" t="e">
        <f>IF(((G50-D50)/(F50-D50))&gt;1,1,IF(((G50-D50)/(F50-D50))&lt;0,0,((G50-D50)/(F50-D50))))</f>
        <v>#DIV/0!</v>
      </c>
      <c r="I50" s="70">
        <v>165</v>
      </c>
      <c r="J50" s="72">
        <f>IF(((G50-D50)/(I50-D50))&gt;1,1,IF(((G50-D50)/(I50-D50))&lt;0,0,((G50-D50)/(I50-D50))))</f>
        <v>0</v>
      </c>
    </row>
    <row r="51" spans="1:10" ht="30.6" customHeight="1" x14ac:dyDescent="0.3">
      <c r="A51" s="109" t="s">
        <v>59</v>
      </c>
      <c r="B51" s="110"/>
      <c r="C51" s="80">
        <v>30</v>
      </c>
      <c r="D51" s="10"/>
      <c r="E51" s="20"/>
      <c r="F51" s="90"/>
      <c r="G51" s="20"/>
      <c r="H51" s="29" t="e">
        <f>IF(((G51-D51)/(F51-D51))&gt;1,1,IF(((G51-D51)/(F51-D51))&lt;0,0,((G51-D51)/(F51-D51))))</f>
        <v>#DIV/0!</v>
      </c>
      <c r="I51" s="18">
        <v>0.2</v>
      </c>
      <c r="J51" s="57">
        <f>IF(((G51-D51)/(I51-D51))&gt;1,1,IF(((G51-D51)/(I51-D51))&lt;0,0,((G51-D51)/(I51-D51))))</f>
        <v>0</v>
      </c>
    </row>
    <row r="52" spans="1:10" ht="30.6" customHeight="1" x14ac:dyDescent="0.3">
      <c r="A52" s="109" t="s">
        <v>60</v>
      </c>
      <c r="B52" s="110"/>
      <c r="C52" s="80">
        <v>30</v>
      </c>
      <c r="D52" s="9"/>
      <c r="E52" s="20"/>
      <c r="F52" s="90"/>
      <c r="G52" s="20"/>
      <c r="H52" s="29" t="e">
        <f t="shared" ref="H52:H54" si="18">IF(((G52-D52)/(F52-D52))&gt;1,1,IF(((G52-D52)/(F52-D52))&lt;0,0,((G52-D52)/(F52-D52))))</f>
        <v>#DIV/0!</v>
      </c>
      <c r="I52" s="26">
        <v>0.98</v>
      </c>
      <c r="J52" s="57">
        <f t="shared" ref="J52:J54" si="19">IF(((G52-D52)/(I52-D52))&gt;1,1,IF(((G52-D52)/(I52-D52))&lt;0,0,((G52-D52)/(I52-D52))))</f>
        <v>0</v>
      </c>
    </row>
    <row r="53" spans="1:10" ht="30.6" customHeight="1" x14ac:dyDescent="0.3">
      <c r="A53" s="109" t="s">
        <v>61</v>
      </c>
      <c r="B53" s="110"/>
      <c r="C53" s="80">
        <v>25</v>
      </c>
      <c r="D53" s="80"/>
      <c r="E53" s="27"/>
      <c r="F53" s="71"/>
      <c r="G53" s="27"/>
      <c r="H53" s="31" t="e">
        <f t="shared" si="18"/>
        <v>#DIV/0!</v>
      </c>
      <c r="I53" s="8">
        <v>550</v>
      </c>
      <c r="J53" s="57">
        <f t="shared" si="19"/>
        <v>0</v>
      </c>
    </row>
    <row r="54" spans="1:10" ht="30.6" customHeight="1" x14ac:dyDescent="0.3">
      <c r="A54" s="109" t="s">
        <v>62</v>
      </c>
      <c r="B54" s="110"/>
      <c r="C54" s="80">
        <v>15</v>
      </c>
      <c r="D54" s="80"/>
      <c r="E54" s="20"/>
      <c r="F54" s="90"/>
      <c r="G54" s="20"/>
      <c r="H54" s="37" t="e">
        <f t="shared" si="18"/>
        <v>#DIV/0!</v>
      </c>
      <c r="I54" s="18">
        <v>0.2</v>
      </c>
      <c r="J54" s="57">
        <f t="shared" si="19"/>
        <v>0</v>
      </c>
    </row>
    <row r="55" spans="1:10" ht="30.6" customHeight="1" x14ac:dyDescent="0.3">
      <c r="A55" s="109" t="s">
        <v>63</v>
      </c>
      <c r="B55" s="79" t="s">
        <v>64</v>
      </c>
      <c r="C55" s="113">
        <v>25</v>
      </c>
      <c r="D55" s="10"/>
      <c r="E55" s="20"/>
      <c r="F55" s="90"/>
      <c r="G55" s="20"/>
      <c r="H55" s="29" t="e">
        <f>IF(((G55-D55)/(F55-D55))&gt;1,1,IF(((G55-D55)/(F55-D55))&lt;0,0,((G55-D55)/(F55-D55))))</f>
        <v>#DIV/0!</v>
      </c>
      <c r="I55" s="18">
        <v>0.77</v>
      </c>
      <c r="J55" s="57">
        <f>IF(((G55-D55)/(I55-D55))&gt;1,1,IF(((G55-D55)/(I55-D55))&lt;0,0,((G55-D55)/(I55-D55))))</f>
        <v>0</v>
      </c>
    </row>
    <row r="56" spans="1:10" ht="30.6" customHeight="1" x14ac:dyDescent="0.3">
      <c r="A56" s="109"/>
      <c r="B56" s="79" t="s">
        <v>65</v>
      </c>
      <c r="C56" s="113"/>
      <c r="D56" s="10"/>
      <c r="E56" s="20"/>
      <c r="F56" s="90"/>
      <c r="G56" s="20"/>
      <c r="H56" s="29" t="e">
        <f t="shared" ref="H56:H59" si="20">IF(((G56-D56)/(F56-D56))&gt;1,1,IF(((G56-D56)/(F56-D56))&lt;0,0,((G56-D56)/(F56-D56))))</f>
        <v>#DIV/0!</v>
      </c>
      <c r="I56" s="18">
        <v>0.7</v>
      </c>
      <c r="J56" s="57">
        <f t="shared" ref="J56:J59" si="21">IF(((G56-D56)/(I56-D56))&gt;1,1,IF(((G56-D56)/(I56-D56))&lt;0,0,((G56-D56)/(I56-D56))))</f>
        <v>0</v>
      </c>
    </row>
    <row r="57" spans="1:10" ht="30.6" customHeight="1" x14ac:dyDescent="0.3">
      <c r="A57" s="109" t="s">
        <v>66</v>
      </c>
      <c r="B57" s="110"/>
      <c r="C57" s="80">
        <v>25</v>
      </c>
      <c r="D57" s="80"/>
      <c r="E57" s="27"/>
      <c r="F57" s="71"/>
      <c r="G57" s="27"/>
      <c r="H57" s="29" t="e">
        <f t="shared" si="20"/>
        <v>#DIV/0!</v>
      </c>
      <c r="I57" s="8">
        <v>75</v>
      </c>
      <c r="J57" s="57">
        <f t="shared" si="21"/>
        <v>0</v>
      </c>
    </row>
    <row r="58" spans="1:10" ht="30.6" customHeight="1" x14ac:dyDescent="0.3">
      <c r="A58" s="109" t="s">
        <v>67</v>
      </c>
      <c r="B58" s="110"/>
      <c r="C58" s="80">
        <v>25</v>
      </c>
      <c r="D58" s="80"/>
      <c r="E58" s="27"/>
      <c r="F58" s="71"/>
      <c r="G58" s="27"/>
      <c r="H58" s="31" t="e">
        <f t="shared" si="20"/>
        <v>#DIV/0!</v>
      </c>
      <c r="I58" s="8">
        <v>400</v>
      </c>
      <c r="J58" s="57">
        <f t="shared" si="21"/>
        <v>0</v>
      </c>
    </row>
    <row r="59" spans="1:10" ht="30.6" customHeight="1" x14ac:dyDescent="0.3">
      <c r="A59" s="109" t="s">
        <v>68</v>
      </c>
      <c r="B59" s="110"/>
      <c r="C59" s="80">
        <v>25</v>
      </c>
      <c r="D59" s="80"/>
      <c r="E59" s="27"/>
      <c r="F59" s="96"/>
      <c r="G59" s="27"/>
      <c r="H59" s="31" t="e">
        <f t="shared" si="20"/>
        <v>#DIV/0!</v>
      </c>
      <c r="I59" s="25">
        <v>6500</v>
      </c>
      <c r="J59" s="57">
        <f t="shared" si="21"/>
        <v>0</v>
      </c>
    </row>
    <row r="60" spans="1:10" ht="30.6" customHeight="1" x14ac:dyDescent="0.3">
      <c r="A60" s="109" t="s">
        <v>69</v>
      </c>
      <c r="B60" s="110"/>
      <c r="C60" s="80">
        <v>20</v>
      </c>
      <c r="D60" s="80"/>
      <c r="E60" s="17"/>
      <c r="F60" s="97"/>
      <c r="G60" s="17"/>
      <c r="H60" s="29" t="e">
        <f>IF(((G60-D60)/(F60-D60))&gt;1,1,IF(((G60-D60)/(F60-D60))&lt;0,0,((G60-D60)/(F60-D60))))</f>
        <v>#DIV/0!</v>
      </c>
      <c r="I60" s="8">
        <v>6</v>
      </c>
      <c r="J60" s="57">
        <f>IF(((G60-D60)/(I60-D60))&gt;1,1,IF(((G60-D60)/(I60-D60))&lt;0,0,((G60-D60)/(I60-D60))))</f>
        <v>0</v>
      </c>
    </row>
    <row r="61" spans="1:10" ht="30.6" customHeight="1" x14ac:dyDescent="0.3">
      <c r="A61" s="109" t="s">
        <v>70</v>
      </c>
      <c r="B61" s="110"/>
      <c r="C61" s="80">
        <v>35</v>
      </c>
      <c r="D61" s="80"/>
      <c r="E61" s="17"/>
      <c r="F61" s="97"/>
      <c r="G61" s="17"/>
      <c r="H61" s="37" t="e">
        <f t="shared" ref="H61:H62" si="22">IF(((G61-D61)/(F61-D61))&gt;1,1,IF(((G61-D61)/(F61-D61))&lt;0,0,((G61-D61)/(F61-D61))))</f>
        <v>#DIV/0!</v>
      </c>
      <c r="I61" s="8">
        <v>6</v>
      </c>
      <c r="J61" s="57">
        <f t="shared" ref="J61:J62" si="23">IF(((G61-D61)/(I61-D61))&gt;1,1,IF(((G61-D61)/(I61-D61))&lt;0,0,((G61-D61)/(I61-D61))))</f>
        <v>0</v>
      </c>
    </row>
    <row r="62" spans="1:10" ht="30.6" customHeight="1" x14ac:dyDescent="0.3">
      <c r="A62" s="109" t="s">
        <v>71</v>
      </c>
      <c r="B62" s="110"/>
      <c r="C62" s="80">
        <v>45</v>
      </c>
      <c r="D62" s="80"/>
      <c r="E62" s="17"/>
      <c r="F62" s="97"/>
      <c r="G62" s="17"/>
      <c r="H62" s="78" t="e">
        <f t="shared" si="22"/>
        <v>#DIV/0!</v>
      </c>
      <c r="I62" s="25">
        <v>1000</v>
      </c>
      <c r="J62" s="57">
        <f t="shared" si="23"/>
        <v>0</v>
      </c>
    </row>
    <row r="63" spans="1:10" ht="30.6" customHeight="1" x14ac:dyDescent="0.3">
      <c r="A63" s="111" t="s">
        <v>72</v>
      </c>
      <c r="B63" s="112"/>
      <c r="C63" s="8">
        <v>25</v>
      </c>
      <c r="D63" s="8"/>
      <c r="E63" s="17"/>
      <c r="F63" s="97"/>
      <c r="G63" s="17"/>
      <c r="H63" s="75" t="e">
        <f>IF(((G63-D63)/(F63-D63))&gt;1,1,IF(((G63-D63)/(F63-D63))&lt;0,0,((G63-D63)/(F63-D63))))</f>
        <v>#DIV/0!</v>
      </c>
      <c r="I63" s="8">
        <v>8</v>
      </c>
      <c r="J63" s="57">
        <f>IF(((G63-D63)/(I63-D63))&gt;1,1,IF(((G63-D63)/(I63-D63))&lt;0,0,((G63-D63)/(I63-D63))))</f>
        <v>0</v>
      </c>
    </row>
    <row r="64" spans="1:10" ht="30.6" customHeight="1" x14ac:dyDescent="0.3">
      <c r="A64" s="109" t="s">
        <v>73</v>
      </c>
      <c r="B64" s="110"/>
      <c r="C64" s="80">
        <v>25</v>
      </c>
      <c r="D64" s="80"/>
      <c r="E64" s="17"/>
      <c r="F64" s="97"/>
      <c r="G64" s="17"/>
      <c r="H64" s="29" t="e">
        <f t="shared" ref="H64:H66" si="24">IF(((G64-D64)/(F64-D64))&gt;1,1,IF(((G64-D64)/(F64-D64))&lt;0,0,((G64-D64)/(F64-D64))))</f>
        <v>#DIV/0!</v>
      </c>
      <c r="I64" s="8">
        <v>8</v>
      </c>
      <c r="J64" s="57">
        <f t="shared" ref="J64:J66" si="25">IF(((G64-D64)/(I64-D64))&gt;1,1,IF(((G64-D64)/(I64-D64))&lt;0,0,((G64-D64)/(I64-D64))))</f>
        <v>0</v>
      </c>
    </row>
    <row r="65" spans="1:10" ht="30.6" customHeight="1" x14ac:dyDescent="0.3">
      <c r="A65" s="109" t="s">
        <v>74</v>
      </c>
      <c r="B65" s="110"/>
      <c r="C65" s="80">
        <v>25</v>
      </c>
      <c r="D65" s="80"/>
      <c r="E65" s="17"/>
      <c r="F65" s="97"/>
      <c r="G65" s="17"/>
      <c r="H65" s="29" t="e">
        <f t="shared" si="24"/>
        <v>#DIV/0!</v>
      </c>
      <c r="I65" s="8">
        <v>7</v>
      </c>
      <c r="J65" s="57">
        <f t="shared" si="25"/>
        <v>0</v>
      </c>
    </row>
    <row r="66" spans="1:10" ht="30.6" customHeight="1" x14ac:dyDescent="0.3">
      <c r="A66" s="109" t="s">
        <v>75</v>
      </c>
      <c r="B66" s="110"/>
      <c r="C66" s="80">
        <v>25</v>
      </c>
      <c r="D66" s="10"/>
      <c r="E66" s="19"/>
      <c r="F66" s="91"/>
      <c r="G66" s="19"/>
      <c r="H66" s="29" t="e">
        <f t="shared" si="24"/>
        <v>#DIV/0!</v>
      </c>
      <c r="I66" s="18">
        <v>0.8</v>
      </c>
      <c r="J66" s="57">
        <f t="shared" si="25"/>
        <v>0</v>
      </c>
    </row>
    <row r="67" spans="1:10" ht="30.6" customHeight="1" x14ac:dyDescent="0.3">
      <c r="A67" s="109" t="s">
        <v>76</v>
      </c>
      <c r="B67" s="110"/>
      <c r="C67" s="6">
        <v>25</v>
      </c>
      <c r="D67" s="7"/>
      <c r="E67" s="28"/>
      <c r="F67" s="98"/>
      <c r="G67" s="28"/>
      <c r="H67" s="36" t="e">
        <f>IF(((G67-D67)/(F67-D67))&gt;1,1,IF(((G67-D67)/(F67-D67))&lt;0,0,((G67-D67)/(F67-D67))))</f>
        <v>#DIV/0!</v>
      </c>
      <c r="I67" s="12">
        <v>0.28499999999999998</v>
      </c>
      <c r="J67" s="63">
        <f>IF(((G67-D67)/(I67-D67))&gt;1,1,IF(((G67-D67)/(I67-D67))&lt;0,0,((G67-D67)/(I67-D67))))</f>
        <v>0</v>
      </c>
    </row>
    <row r="68" spans="1:10" ht="30.6" customHeight="1" x14ac:dyDescent="0.3">
      <c r="A68" s="109" t="s">
        <v>77</v>
      </c>
      <c r="B68" s="110"/>
      <c r="C68" s="6">
        <v>25</v>
      </c>
      <c r="D68" s="7"/>
      <c r="E68" s="28"/>
      <c r="F68" s="98"/>
      <c r="G68" s="28"/>
      <c r="H68" s="36" t="e">
        <f t="shared" ref="H68:H70" si="26">IF(((G68-D68)/(F68-D68))&gt;1,1,IF(((G68-D68)/(F68-D68))&lt;0,0,((G68-D68)/(F68-D68))))</f>
        <v>#DIV/0!</v>
      </c>
      <c r="I68" s="16">
        <v>0.85</v>
      </c>
      <c r="J68" s="63">
        <f t="shared" ref="J68:J70" si="27">IF(((G68-D68)/(I68-D68))&gt;1,1,IF(((G68-D68)/(I68-D68))&lt;0,0,((G68-D68)/(I68-D68))))</f>
        <v>0</v>
      </c>
    </row>
    <row r="69" spans="1:10" ht="30.6" customHeight="1" x14ac:dyDescent="0.3">
      <c r="A69" s="109" t="s">
        <v>78</v>
      </c>
      <c r="B69" s="110"/>
      <c r="C69" s="6">
        <v>25</v>
      </c>
      <c r="D69" s="5"/>
      <c r="E69" s="28"/>
      <c r="F69" s="98"/>
      <c r="G69" s="28"/>
      <c r="H69" s="36" t="e">
        <f t="shared" si="26"/>
        <v>#DIV/0!</v>
      </c>
      <c r="I69" s="16">
        <v>0.15</v>
      </c>
      <c r="J69" s="63">
        <f t="shared" si="27"/>
        <v>0</v>
      </c>
    </row>
    <row r="70" spans="1:10" ht="30.6" customHeight="1" x14ac:dyDescent="0.3">
      <c r="A70" s="109" t="s">
        <v>79</v>
      </c>
      <c r="B70" s="110"/>
      <c r="C70" s="6">
        <v>25</v>
      </c>
      <c r="D70" s="7"/>
      <c r="E70" s="28"/>
      <c r="F70" s="98"/>
      <c r="G70" s="28"/>
      <c r="H70" s="99" t="e">
        <f t="shared" si="26"/>
        <v>#DIV/0!</v>
      </c>
      <c r="I70" s="16">
        <v>0.8</v>
      </c>
      <c r="J70" s="63">
        <f t="shared" si="27"/>
        <v>0</v>
      </c>
    </row>
    <row r="71" spans="1:10" ht="30.6" customHeight="1" x14ac:dyDescent="0.3">
      <c r="A71" s="109" t="s">
        <v>80</v>
      </c>
      <c r="B71" s="110"/>
      <c r="C71" s="80">
        <v>25</v>
      </c>
      <c r="D71" s="10"/>
      <c r="E71" s="20"/>
      <c r="F71" s="91"/>
      <c r="G71" s="20"/>
      <c r="H71" s="29" t="e">
        <f>IF(((G71-D71)/(F71-D71))&gt;1,1,IF(((G71-D71)/(F71-D71))&lt;0,0,((G71-D71)/(F71-D71))))</f>
        <v>#DIV/0!</v>
      </c>
      <c r="I71" s="21">
        <v>0.16200000000000001</v>
      </c>
      <c r="J71" s="57">
        <f>IF(((G71-D71)/(I71-D71))&gt;1,1,IF(((G71-D71)/(I71-D71))&lt;0,0,((G71-D71)/(I71-D71))))</f>
        <v>0</v>
      </c>
    </row>
    <row r="72" spans="1:10" ht="30.6" customHeight="1" x14ac:dyDescent="0.3">
      <c r="A72" s="109" t="s">
        <v>81</v>
      </c>
      <c r="B72" s="110"/>
      <c r="C72" s="80">
        <v>25</v>
      </c>
      <c r="D72" s="10"/>
      <c r="E72" s="20"/>
      <c r="F72" s="91"/>
      <c r="G72" s="20"/>
      <c r="H72" s="31" t="e">
        <f t="shared" ref="H72:H74" si="28">IF(((G72-D72)/(F72-D72))&gt;1,1,IF(((G72-D72)/(F72-D72))&lt;0,0,((G72-D72)/(F72-D72))))</f>
        <v>#DIV/0!</v>
      </c>
      <c r="I72" s="21">
        <v>9.8000000000000004E-2</v>
      </c>
      <c r="J72" s="57">
        <f t="shared" ref="J72:J74" si="29">IF(((G72-D72)/(I72-D72))&gt;1,1,IF(((G72-D72)/(I72-D72))&lt;0,0,((G72-D72)/(I72-D72))))</f>
        <v>0</v>
      </c>
    </row>
    <row r="73" spans="1:10" ht="30.6" customHeight="1" x14ac:dyDescent="0.3">
      <c r="A73" s="109" t="s">
        <v>82</v>
      </c>
      <c r="B73" s="110"/>
      <c r="C73" s="80">
        <v>25</v>
      </c>
      <c r="D73" s="10"/>
      <c r="E73" s="20"/>
      <c r="F73" s="91"/>
      <c r="G73" s="20"/>
      <c r="H73" s="31" t="e">
        <f t="shared" si="28"/>
        <v>#DIV/0!</v>
      </c>
      <c r="I73" s="21">
        <v>0.115</v>
      </c>
      <c r="J73" s="57">
        <f t="shared" si="29"/>
        <v>0</v>
      </c>
    </row>
    <row r="74" spans="1:10" ht="30.6" customHeight="1" x14ac:dyDescent="0.3">
      <c r="A74" s="109" t="s">
        <v>83</v>
      </c>
      <c r="B74" s="110"/>
      <c r="C74" s="80">
        <v>25</v>
      </c>
      <c r="D74" s="10"/>
      <c r="E74" s="20"/>
      <c r="F74" s="91"/>
      <c r="G74" s="20"/>
      <c r="H74" s="31" t="e">
        <f t="shared" si="28"/>
        <v>#DIV/0!</v>
      </c>
      <c r="I74" s="21">
        <v>0.13500000000000001</v>
      </c>
      <c r="J74" s="57">
        <f t="shared" si="29"/>
        <v>0</v>
      </c>
    </row>
    <row r="75" spans="1:10" ht="30.6" customHeight="1" thickBot="1" x14ac:dyDescent="0.35">
      <c r="A75" s="107" t="s">
        <v>84</v>
      </c>
      <c r="B75" s="108"/>
      <c r="C75" s="58">
        <v>100</v>
      </c>
      <c r="D75" s="59"/>
      <c r="E75" s="60"/>
      <c r="F75" s="102"/>
      <c r="G75" s="60"/>
      <c r="H75" s="61" t="e">
        <f>IF(((G75-D75)/(F75-D75))&gt;1,1,IF(((G75-D75)/(F75-D75))&lt;0,0,((G75-D75)/(F75-D75))))</f>
        <v>#DIV/0!</v>
      </c>
      <c r="I75" s="60">
        <v>75</v>
      </c>
      <c r="J75" s="62">
        <f>IF(((G75-D75)/(I75-D75))&gt;1,1,IF(((G75-D75)/(I75-D75))&lt;0,0,((G75-D75)/(I75-D75))))</f>
        <v>0</v>
      </c>
    </row>
    <row r="78" spans="1:10" ht="26.4" customHeight="1" x14ac:dyDescent="0.3">
      <c r="A78" s="39" t="s">
        <v>87</v>
      </c>
      <c r="B78" s="39" t="s">
        <v>88</v>
      </c>
      <c r="C78" s="118" t="s">
        <v>89</v>
      </c>
      <c r="D78" s="118"/>
      <c r="E78" s="118"/>
      <c r="F78" s="118"/>
      <c r="G78" s="118"/>
      <c r="H78" s="118"/>
      <c r="I78" s="118"/>
      <c r="J78" s="40">
        <f>'PG Grafik'!I2</f>
        <v>18</v>
      </c>
    </row>
    <row r="79" spans="1:10" ht="26.4" customHeight="1" x14ac:dyDescent="0.3">
      <c r="A79" s="41" t="s">
        <v>90</v>
      </c>
      <c r="B79" s="41" t="s">
        <v>91</v>
      </c>
      <c r="C79" s="119" t="s">
        <v>92</v>
      </c>
      <c r="D79" s="119"/>
      <c r="E79" s="119"/>
      <c r="F79" s="119"/>
      <c r="G79" s="119"/>
      <c r="H79" s="119"/>
      <c r="I79" s="119"/>
      <c r="J79" s="42">
        <f>'PG Grafik'!I3</f>
        <v>11</v>
      </c>
    </row>
    <row r="80" spans="1:10" ht="26.4" customHeight="1" x14ac:dyDescent="0.3">
      <c r="A80" s="43" t="s">
        <v>93</v>
      </c>
      <c r="B80" s="43" t="s">
        <v>94</v>
      </c>
      <c r="C80" s="120" t="s">
        <v>95</v>
      </c>
      <c r="D80" s="120"/>
      <c r="E80" s="120"/>
      <c r="F80" s="120"/>
      <c r="G80" s="120"/>
      <c r="H80" s="120"/>
      <c r="I80" s="120"/>
      <c r="J80" s="44">
        <f>'PG Grafik'!I4</f>
        <v>9</v>
      </c>
    </row>
    <row r="81" spans="1:10" ht="26.4" customHeight="1" x14ac:dyDescent="0.3">
      <c r="A81" s="45" t="s">
        <v>96</v>
      </c>
      <c r="B81" s="45" t="s">
        <v>97</v>
      </c>
      <c r="C81" s="121" t="s">
        <v>98</v>
      </c>
      <c r="D81" s="121"/>
      <c r="E81" s="121"/>
      <c r="F81" s="121"/>
      <c r="G81" s="121"/>
      <c r="H81" s="121"/>
      <c r="I81" s="121"/>
      <c r="J81" s="46">
        <f>'PG Grafik'!I5</f>
        <v>27</v>
      </c>
    </row>
    <row r="82" spans="1:10" x14ac:dyDescent="0.3">
      <c r="J82" s="32">
        <f>SUM(J78:J81)</f>
        <v>65</v>
      </c>
    </row>
  </sheetData>
  <mergeCells count="81">
    <mergeCell ref="C78:I78"/>
    <mergeCell ref="C79:I79"/>
    <mergeCell ref="C80:I80"/>
    <mergeCell ref="C81:I81"/>
    <mergeCell ref="A9:B9"/>
    <mergeCell ref="A14:B14"/>
    <mergeCell ref="A15:B15"/>
    <mergeCell ref="A16:B16"/>
    <mergeCell ref="A17:B17"/>
    <mergeCell ref="A18:B18"/>
    <mergeCell ref="A19:B19"/>
    <mergeCell ref="A20:B20"/>
    <mergeCell ref="A21:B21"/>
    <mergeCell ref="A22:A23"/>
    <mergeCell ref="C22:C23"/>
    <mergeCell ref="A24:A25"/>
    <mergeCell ref="A1:B1"/>
    <mergeCell ref="A2:A4"/>
    <mergeCell ref="C2:C4"/>
    <mergeCell ref="A5:A7"/>
    <mergeCell ref="C5:C7"/>
    <mergeCell ref="A8:B8"/>
    <mergeCell ref="A10:B10"/>
    <mergeCell ref="A11:B11"/>
    <mergeCell ref="A12:B12"/>
    <mergeCell ref="A13:B13"/>
    <mergeCell ref="C24:C25"/>
    <mergeCell ref="A26:A27"/>
    <mergeCell ref="C26:C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6"/>
    <mergeCell ref="C45:C46"/>
    <mergeCell ref="A47:B47"/>
    <mergeCell ref="A48:B48"/>
    <mergeCell ref="A49:B49"/>
    <mergeCell ref="C55:C56"/>
    <mergeCell ref="A57:B57"/>
    <mergeCell ref="A58:B58"/>
    <mergeCell ref="A59:B5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A56"/>
    <mergeCell ref="P2:T2"/>
    <mergeCell ref="P1:T1"/>
    <mergeCell ref="P3:T4"/>
    <mergeCell ref="P5:T6"/>
    <mergeCell ref="A75:B75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</mergeCells>
  <conditionalFormatting sqref="H1:H77 H82:H85 H92:H1048576">
    <cfRule type="cellIs" dxfId="3" priority="3" operator="between">
      <formula>90%</formula>
      <formula>100</formula>
    </cfRule>
    <cfRule type="cellIs" dxfId="2" priority="4" operator="between">
      <formula>50%</formula>
      <formula>89.99%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6" sqref="I6"/>
    </sheetView>
  </sheetViews>
  <sheetFormatPr defaultRowHeight="14.4" x14ac:dyDescent="0.3"/>
  <cols>
    <col min="1" max="1" width="36" customWidth="1"/>
  </cols>
  <sheetData>
    <row r="1" spans="1:9" ht="31.2" customHeight="1" x14ac:dyDescent="0.3">
      <c r="A1" s="51" t="s">
        <v>99</v>
      </c>
      <c r="B1" s="52" t="s">
        <v>100</v>
      </c>
      <c r="C1" s="52" t="s">
        <v>101</v>
      </c>
      <c r="D1" s="52" t="s">
        <v>102</v>
      </c>
      <c r="E1" s="52" t="s">
        <v>103</v>
      </c>
      <c r="F1" s="52" t="s">
        <v>104</v>
      </c>
      <c r="G1" s="52" t="s">
        <v>105</v>
      </c>
      <c r="H1" s="52" t="s">
        <v>106</v>
      </c>
      <c r="I1" s="52" t="s">
        <v>107</v>
      </c>
    </row>
    <row r="2" spans="1:9" ht="31.2" customHeight="1" x14ac:dyDescent="0.3">
      <c r="A2" s="53" t="s">
        <v>108</v>
      </c>
      <c r="B2" s="48">
        <v>2</v>
      </c>
      <c r="C2" s="48">
        <v>1</v>
      </c>
      <c r="D2" s="48">
        <v>4</v>
      </c>
      <c r="E2" s="48">
        <v>1</v>
      </c>
      <c r="F2" s="48">
        <v>2</v>
      </c>
      <c r="G2" s="48">
        <v>5</v>
      </c>
      <c r="H2" s="48">
        <v>3</v>
      </c>
      <c r="I2" s="49">
        <f>SUM(B2:H2)</f>
        <v>18</v>
      </c>
    </row>
    <row r="3" spans="1:9" ht="31.2" customHeight="1" x14ac:dyDescent="0.3">
      <c r="A3" s="54" t="s">
        <v>109</v>
      </c>
      <c r="B3" s="48">
        <v>2</v>
      </c>
      <c r="C3" s="48">
        <v>0</v>
      </c>
      <c r="D3" s="48">
        <v>3</v>
      </c>
      <c r="E3" s="48">
        <v>2</v>
      </c>
      <c r="F3" s="48">
        <v>1</v>
      </c>
      <c r="G3" s="48">
        <v>2</v>
      </c>
      <c r="H3" s="48">
        <v>1</v>
      </c>
      <c r="I3" s="49">
        <f t="shared" ref="I3:I5" si="0">SUM(B3:H3)</f>
        <v>11</v>
      </c>
    </row>
    <row r="4" spans="1:9" ht="31.2" customHeight="1" x14ac:dyDescent="0.3">
      <c r="A4" s="55" t="s">
        <v>113</v>
      </c>
      <c r="B4" s="48">
        <v>0</v>
      </c>
      <c r="C4" s="48">
        <v>3</v>
      </c>
      <c r="D4" s="48">
        <v>1</v>
      </c>
      <c r="E4" s="48">
        <v>3</v>
      </c>
      <c r="F4" s="48">
        <v>0</v>
      </c>
      <c r="G4" s="48">
        <v>2</v>
      </c>
      <c r="H4" s="48">
        <v>0</v>
      </c>
      <c r="I4" s="49">
        <f t="shared" si="0"/>
        <v>9</v>
      </c>
    </row>
    <row r="5" spans="1:9" ht="31.2" customHeight="1" x14ac:dyDescent="0.3">
      <c r="A5" s="67" t="s">
        <v>110</v>
      </c>
      <c r="B5" s="48">
        <v>2</v>
      </c>
      <c r="C5" s="48">
        <v>1</v>
      </c>
      <c r="D5" s="48">
        <v>3</v>
      </c>
      <c r="E5" s="48">
        <v>10</v>
      </c>
      <c r="F5" s="48">
        <v>4</v>
      </c>
      <c r="G5" s="48">
        <v>6</v>
      </c>
      <c r="H5" s="47">
        <v>1</v>
      </c>
      <c r="I5" s="49">
        <f t="shared" si="0"/>
        <v>27</v>
      </c>
    </row>
    <row r="6" spans="1:9" ht="31.2" customHeight="1" x14ac:dyDescent="0.3">
      <c r="A6" s="50" t="s">
        <v>111</v>
      </c>
      <c r="B6" s="49">
        <f t="shared" ref="B6:H6" si="1">SUM(B2:B5)</f>
        <v>6</v>
      </c>
      <c r="C6" s="49">
        <f t="shared" si="1"/>
        <v>5</v>
      </c>
      <c r="D6" s="49">
        <f t="shared" si="1"/>
        <v>11</v>
      </c>
      <c r="E6" s="49">
        <f t="shared" si="1"/>
        <v>16</v>
      </c>
      <c r="F6" s="49">
        <f t="shared" si="1"/>
        <v>7</v>
      </c>
      <c r="G6" s="49">
        <f t="shared" si="1"/>
        <v>15</v>
      </c>
      <c r="H6" s="49">
        <f t="shared" si="1"/>
        <v>5</v>
      </c>
      <c r="I6" s="49">
        <f>SUM(I2:I5)</f>
        <v>65</v>
      </c>
    </row>
    <row r="7" spans="1:9" x14ac:dyDescent="0.3">
      <c r="H7" s="56"/>
    </row>
    <row r="11" spans="1:9" x14ac:dyDescent="0.3">
      <c r="A11" s="68" t="s">
        <v>99</v>
      </c>
      <c r="B11" s="69" t="s">
        <v>107</v>
      </c>
    </row>
    <row r="12" spans="1:9" x14ac:dyDescent="0.3">
      <c r="A12" s="68" t="s">
        <v>108</v>
      </c>
      <c r="B12" s="69">
        <f>I2</f>
        <v>18</v>
      </c>
    </row>
    <row r="13" spans="1:9" x14ac:dyDescent="0.3">
      <c r="A13" s="68" t="s">
        <v>112</v>
      </c>
      <c r="B13" s="69">
        <f>I3</f>
        <v>11</v>
      </c>
    </row>
    <row r="14" spans="1:9" x14ac:dyDescent="0.3">
      <c r="A14" s="68" t="s">
        <v>113</v>
      </c>
      <c r="B14" s="69">
        <f>I4</f>
        <v>9</v>
      </c>
    </row>
    <row r="15" spans="1:9" x14ac:dyDescent="0.3">
      <c r="A15" s="68" t="s">
        <v>110</v>
      </c>
      <c r="B15" s="69">
        <f>I5</f>
        <v>27</v>
      </c>
    </row>
    <row r="16" spans="1:9" x14ac:dyDescent="0.3">
      <c r="A16" s="68" t="s">
        <v>111</v>
      </c>
      <c r="B16" s="69">
        <f>I6</f>
        <v>65</v>
      </c>
    </row>
  </sheetData>
  <conditionalFormatting sqref="H1">
    <cfRule type="cellIs" dxfId="1" priority="1" operator="between">
      <formula>90%</formula>
      <formula>100</formula>
    </cfRule>
    <cfRule type="cellIs" dxfId="0" priority="2" operator="between">
      <formula>50%</formula>
      <formula>89.99%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2" sqref="B12"/>
    </sheetView>
  </sheetViews>
  <sheetFormatPr defaultRowHeight="14.4" x14ac:dyDescent="0.3"/>
  <cols>
    <col min="1" max="1" width="41.109375" customWidth="1"/>
  </cols>
  <sheetData>
    <row r="1" spans="1:3" x14ac:dyDescent="0.3">
      <c r="A1" t="s">
        <v>114</v>
      </c>
      <c r="B1" s="69" t="s">
        <v>115</v>
      </c>
    </row>
    <row r="2" spans="1:3" x14ac:dyDescent="0.3">
      <c r="A2" t="s">
        <v>122</v>
      </c>
      <c r="B2" s="69">
        <v>7</v>
      </c>
      <c r="C2" s="103">
        <f>B2/B$7</f>
        <v>0.2</v>
      </c>
    </row>
    <row r="3" spans="1:3" s="68" customFormat="1" x14ac:dyDescent="0.3">
      <c r="A3" s="68" t="s">
        <v>123</v>
      </c>
      <c r="B3" s="69">
        <v>2</v>
      </c>
      <c r="C3" s="103">
        <f>B3/B$7</f>
        <v>5.7142857142857141E-2</v>
      </c>
    </row>
    <row r="4" spans="1:3" x14ac:dyDescent="0.3">
      <c r="A4" t="s">
        <v>124</v>
      </c>
      <c r="B4" s="69">
        <v>16</v>
      </c>
      <c r="C4" s="103">
        <f>B4/B$7</f>
        <v>0.45714285714285713</v>
      </c>
    </row>
    <row r="5" spans="1:3" x14ac:dyDescent="0.3">
      <c r="A5" t="s">
        <v>125</v>
      </c>
      <c r="B5" s="69">
        <v>4</v>
      </c>
      <c r="C5" s="103">
        <f>B5/B$7</f>
        <v>0.11428571428571428</v>
      </c>
    </row>
    <row r="6" spans="1:3" s="68" customFormat="1" x14ac:dyDescent="0.3">
      <c r="A6" t="s">
        <v>126</v>
      </c>
      <c r="B6" s="69">
        <v>6</v>
      </c>
      <c r="C6" s="103">
        <f>B6/B$7</f>
        <v>0.17142857142857143</v>
      </c>
    </row>
    <row r="7" spans="1:3" x14ac:dyDescent="0.3">
      <c r="B7" s="69">
        <f>SUM(B2:B6)</f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Tüm PG</vt:lpstr>
      <vt:lpstr>PG Grafik</vt:lpstr>
      <vt:lpstr>Gerileme ve Sapma Grafiği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Özgür</dc:creator>
  <cp:lastModifiedBy>PC21</cp:lastModifiedBy>
  <cp:lastPrinted>2021-04-08T13:13:30Z</cp:lastPrinted>
  <dcterms:created xsi:type="dcterms:W3CDTF">2015-06-05T18:19:34Z</dcterms:created>
  <dcterms:modified xsi:type="dcterms:W3CDTF">2022-01-13T17:01:28Z</dcterms:modified>
</cp:coreProperties>
</file>